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320" windowHeight="12345" tabRatio="652" activeTab="2"/>
  </bookViews>
  <sheets>
    <sheet name="General Information" sheetId="1" r:id="rId1"/>
    <sheet name="Instructions" sheetId="2" r:id="rId2"/>
    <sheet name="Pregnancy Nutritional Journal" sheetId="3" r:id="rId3"/>
    <sheet name="Complete Protein Listing" sheetId="4" r:id="rId4"/>
  </sheets>
  <definedNames>
    <definedName name="_xlnm.Print_Area" localSheetId="0">'General Information'!$A$1:$I$50</definedName>
    <definedName name="_xlnm.Print_Area" localSheetId="1">'Instructions'!$A$1:$J$58</definedName>
    <definedName name="_xlnm.Print_Area" localSheetId="2">'Pregnancy Nutritional Journal'!$A$1:$P$54</definedName>
  </definedNames>
  <calcPr fullCalcOnLoad="1"/>
</workbook>
</file>

<file path=xl/comments3.xml><?xml version="1.0" encoding="utf-8"?>
<comments xmlns="http://schemas.openxmlformats.org/spreadsheetml/2006/main">
  <authors>
    <author>The Hathaways</author>
  </authors>
  <commentList>
    <comment ref="A39" authorId="0">
      <text>
        <r>
          <rPr>
            <sz val="10"/>
            <rFont val="Arial"/>
            <family val="2"/>
          </rPr>
          <t>Whole, low fat, skim, or buttermilk.  Or Cheese, yogurt, ice cream, etc.</t>
        </r>
      </text>
    </comment>
    <comment ref="A40" authorId="0">
      <text>
        <r>
          <rPr>
            <sz val="10"/>
            <rFont val="Arial"/>
            <family val="2"/>
          </rPr>
          <t>Hard boiled, in french toast or added to other foods</t>
        </r>
      </text>
    </comment>
    <comment ref="A41" authorId="0">
      <text>
        <r>
          <rPr>
            <sz val="10"/>
            <rFont val="Arial"/>
            <family val="2"/>
          </rPr>
          <t>Fist/seafood, liver, chicken, lean beef, lamb, pork, beans or cheese</t>
        </r>
      </text>
    </comment>
    <comment ref="A42" authorId="0">
      <text>
        <r>
          <rPr>
            <sz val="10"/>
            <rFont val="Arial"/>
            <family val="2"/>
          </rPr>
          <t>Mustard, collard, turnip greens, spinach, lettuce, or cabbage</t>
        </r>
      </text>
    </comment>
    <comment ref="A43" authorId="0">
      <text>
        <r>
          <rPr>
            <sz val="10"/>
            <rFont val="Arial"/>
            <family val="2"/>
          </rPr>
          <t>Whole wheat bread, cornmeal, cornbread, or tortillas</t>
        </r>
      </text>
    </comment>
    <comment ref="A44" authorId="0">
      <text>
        <r>
          <rPr>
            <sz val="10"/>
            <rFont val="Arial"/>
            <family val="2"/>
          </rPr>
          <t>Citrus fruit or juice of lemon, lime, orange, tomato, or grapefruit</t>
        </r>
      </text>
    </comment>
    <comment ref="A46" authorId="0">
      <text>
        <r>
          <rPr>
            <sz val="10"/>
            <rFont val="Arial"/>
            <family val="2"/>
          </rPr>
          <t>Other fruits and vegetables</t>
        </r>
      </text>
    </comment>
  </commentList>
</comments>
</file>

<file path=xl/sharedStrings.xml><?xml version="1.0" encoding="utf-8"?>
<sst xmlns="http://schemas.openxmlformats.org/spreadsheetml/2006/main" count="1600" uniqueCount="1489">
  <si>
    <t>Onions, spring or scallions (includes tops and bulb), raw (1 cup)</t>
  </si>
  <si>
    <t>Onions, spring or scallions (includes tops and bulb), raw (1 whole)</t>
  </si>
  <si>
    <t>Onions, raw (1 cup)</t>
  </si>
  <si>
    <t>Onions, raw (1 slice)</t>
  </si>
  <si>
    <t>Onions, raw (1 whole)</t>
  </si>
  <si>
    <t>Onions, dehydrated flakes (1 tbsp)</t>
  </si>
  <si>
    <t>Onions, cooked, boiled, drained, without salt (1 medium)</t>
  </si>
  <si>
    <t>Onions, cooked, boiled, drained, without salt (1 cup)</t>
  </si>
  <si>
    <t>Onion rings, breaded, par fried, frozen, prepared, heated in oven (10 rings)</t>
  </si>
  <si>
    <t>Olives, ripe, canned (small-extra large) (5 large)</t>
  </si>
  <si>
    <t>Okra, frozen, cooked, boiled, drained, without salt (1 cup)</t>
  </si>
  <si>
    <t>Okra, cooked, boiled, drained, without salt (1 cup)</t>
  </si>
  <si>
    <t>Oil, vegetable, sunflower, linoleic, (60% and over) (1 tbsp)</t>
  </si>
  <si>
    <t>Oil, vegetable safflower, salad or cooking, oleic, over 70% (primary safflower oil of commerce) (1 tbsp)</t>
  </si>
  <si>
    <t>Oil, vegetable corn, salad or cooking (1 tbsp)</t>
  </si>
  <si>
    <t>Oil, soybean, salad or cooking, (hydrogenated) and cottonseed (1 tbsp)</t>
  </si>
  <si>
    <t>Oil, soybean, salad or cooking, (hydrogenated) (1 tbsp)</t>
  </si>
  <si>
    <t>Oil, sesame, salad or cooking (1 tbsp)</t>
  </si>
  <si>
    <t>Oil, peanut, salad or cooking (1 tbsp)</t>
  </si>
  <si>
    <t>Oil, olive, salad or cooking (1 tbsp)</t>
  </si>
  <si>
    <t>Nuts, walnuts, english (1 oz (14 halves))</t>
  </si>
  <si>
    <t>Nuts, pistachio nuts, dry roasted, with salt added (1 oz (47 nuts))</t>
  </si>
  <si>
    <t>Nuts, pine nuts, pignolia, dried (1 oz)</t>
  </si>
  <si>
    <t>Nuts, pine nuts, pignolia, dried (1 tbsp)</t>
  </si>
  <si>
    <t>Nuts, pecans (1 oz (20 halves))</t>
  </si>
  <si>
    <t>Nuts, mixed nuts, oil roasted, with peanuts, with salt added (1 oz)</t>
  </si>
  <si>
    <t>Nuts, mixed nuts, dry roasted, with peanuts, with salt added (1 oz)</t>
  </si>
  <si>
    <t>Nuts, macadamia nuts, dry roasted, with salt added (1 oz (10-12 nuts))</t>
  </si>
  <si>
    <t>Nuts, hazelnuts or filberts (1 oz)</t>
  </si>
  <si>
    <t>Nuts, coconut meat, raw (1 piece)</t>
  </si>
  <si>
    <t>Nuts, coconut meat, dried (desiccated), sweetened, shredded (1 cup)</t>
  </si>
  <si>
    <t>Nuts, chestnuts, european, roasted (1 cup)</t>
  </si>
  <si>
    <t>Nuts, cashew nuts, oil roasted, with salt added (1 oz (18 nuts))</t>
  </si>
  <si>
    <t>Nuts, cashew nuts, dry roasted, with salt added (1 oz)</t>
  </si>
  <si>
    <t>Nuts, brazilnuts, dried, unblanched (1 oz (6-8 nuts))</t>
  </si>
  <si>
    <t>Nuts, almonds (1 oz (24 nuts))</t>
  </si>
  <si>
    <t>Noodles, egg, spinach, cooked, enriched (1 cup)</t>
  </si>
  <si>
    <t>Noodles, egg, cooked, enriched (1 cup)</t>
  </si>
  <si>
    <t>Noodles, chinese, chow mein (1 cup)</t>
  </si>
  <si>
    <t>Nectarines, raw (1 nectarine)</t>
  </si>
  <si>
    <t>NABISCO, NABISCO SNACKWELL'S Fat Free Devil's Food Cookie Cakes (1 cookie)</t>
  </si>
  <si>
    <t>Mustard, prepared, yellow (1 tsp or 1 packet)</t>
  </si>
  <si>
    <t>Mustard greens, cooked, boiled, drained, without salt (1 cup)</t>
  </si>
  <si>
    <t>Mushrooms, shiitake, dried (1 mushroom)</t>
  </si>
  <si>
    <t>Mushrooms, shiitake, cooked, without salt (1 cup)</t>
  </si>
  <si>
    <t>Mushrooms, raw (1 cup)</t>
  </si>
  <si>
    <t>Mushrooms, cooked, boiled, drained, without salt (1 cup)</t>
  </si>
  <si>
    <t>Mushrooms, canned, drained solids (1 cup)</t>
  </si>
  <si>
    <t>Mung beans, mature seeds, sprouted, raw (1 cup)</t>
  </si>
  <si>
    <t>Mung beans, mature seeds, sprouted, cooked, boiled, drained, without salt (1 cup)</t>
  </si>
  <si>
    <t>Muffins, wheat bran, toaster-type with raisins, toasted (1 muffin)</t>
  </si>
  <si>
    <t>Muffins, oat bran (1 muffin)</t>
  </si>
  <si>
    <t>Muffins, corn, dry mix, prepared (1 muffin)</t>
  </si>
  <si>
    <t>Muffins, corn, commercially prepared (1 muffin)</t>
  </si>
  <si>
    <t>Muffins, blueberry, prepared from recipe, made with low fat (2%) milk (1 muffin)</t>
  </si>
  <si>
    <t>Mollusks, scallop, mixed species, cooked, breaded and fried (6 large)</t>
  </si>
  <si>
    <t>Mollusks, oyster, eastern, wild, raw (6 medium)</t>
  </si>
  <si>
    <t>Mollusks, oyster, eastern, cooked, breaded and fried (3 oz)</t>
  </si>
  <si>
    <t>Mollusks, clam, mixed species, raw (3 oz)</t>
  </si>
  <si>
    <t>Mollusks, clam, mixed species, canned, drained solids (3 oz)</t>
  </si>
  <si>
    <t>Molasses, blackstrap (1 tbsp)</t>
  </si>
  <si>
    <t>Miso (1 cup)</t>
  </si>
  <si>
    <t>Milk, reduced fat, fluid, 2% milkfat, with added vitamin A (1 cup)</t>
  </si>
  <si>
    <t>Milk, nonfat, fluid, with added vitamin A (fat free or skim) (1 cup)</t>
  </si>
  <si>
    <t>Milk, lowfat, fluid, 1% milkfat, with added vitamin A (1 cup)</t>
  </si>
  <si>
    <t>Milk, fluid, 3.25% milkfat (1 cup)</t>
  </si>
  <si>
    <t>Milk, dry, nonfat, instant, with added vitamin A (1/3 cup)</t>
  </si>
  <si>
    <t>Milk, chocolate, fluid, commercial, reduced fat (1 cup)</t>
  </si>
  <si>
    <t>Milk, chocolate, fluid, commercial, lowfat (1 cup)</t>
  </si>
  <si>
    <t>Milk, chocolate, fluid, commercial, (1 cup)</t>
  </si>
  <si>
    <t>Milk, canned, evaporated, without added vitamin A (1 cup)</t>
  </si>
  <si>
    <t>Milk, canned, evaporated, nonfat (1 cup)</t>
  </si>
  <si>
    <t>Milk, canned, condensed, sweetened (1 cup)</t>
  </si>
  <si>
    <t>Milk, buttermilk, fluid, cultured, lowfat (1 cup)</t>
  </si>
  <si>
    <t>Milk, buttermilk, dried (1 tbsp)</t>
  </si>
  <si>
    <t>Milk shakes, thick vanilla (11 fl oz)</t>
  </si>
  <si>
    <t>Milk shakes, thick chocolate (10.6 fl oz)</t>
  </si>
  <si>
    <t>Melons, honeydew, raw (1 cup)</t>
  </si>
  <si>
    <t>Melons, honeydew, raw (1/8 melon)</t>
  </si>
  <si>
    <t>Melons, cantaloupe, raw (1 cup)</t>
  </si>
  <si>
    <t>Melons, cantaloupe, raw (1/8 melon)</t>
  </si>
  <si>
    <t>Margarine-like spread, approximately 60% fat, tub, unspecified oils (1 tsp)</t>
  </si>
  <si>
    <t>Margarine-like spread, approximately 60% fat, stick, soybean (hydrogenated) and palm (hydrogenated) (1 tsp)</t>
  </si>
  <si>
    <t>Snacks, trail mix, regular, with chocolate chips, salted nuts and seeds (1 cup)</t>
  </si>
  <si>
    <t>Snacks, tortilla chips, plain (1 oz)</t>
  </si>
  <si>
    <t>Snacks, tortilla chips, nacho-flavor, reduced fat (1 oz)</t>
  </si>
  <si>
    <t>Snacks, tortilla chips, nacho-flavor (1 oz)</t>
  </si>
  <si>
    <t>Snacks, rice cakes, brown rice, plain (1 cake)</t>
  </si>
  <si>
    <t>Snacks, pretzels, hard, plain, salted (10 pretzels)</t>
  </si>
  <si>
    <t>Snacks, potato chips, sour-cream-and-onion-flavor (1 oz)</t>
  </si>
  <si>
    <t>Snacks, potato chips, reduced fat (1 oz)</t>
  </si>
  <si>
    <t>Snacks, potato chips, plain, unsalted (1 oz)</t>
  </si>
  <si>
    <t>Snacks, potato chips, plain, salted (1 oz)</t>
  </si>
  <si>
    <t>Snacks, potato chips, made from dried potatoes, sour-cream and onionflavor (1 oz)</t>
  </si>
  <si>
    <t>Snacks, potato chips, made from dried potatoes, plain (1 oz)</t>
  </si>
  <si>
    <t>Snacks, potato chips, made from dried potatoes, light (1 oz)</t>
  </si>
  <si>
    <t>Snacks, potato chips, barbecue-flavor (1 oz)</t>
  </si>
  <si>
    <t>Snacks, pork skins, plain (1 oz)</t>
  </si>
  <si>
    <t>Snacks, popcorn, oil-popped (1 cup)</t>
  </si>
  <si>
    <t>Snacks, popcorn, cheese-flavor (1 cup)</t>
  </si>
  <si>
    <t>Snacks, popcorn, caramel-coated, without peanuts (1 cup)</t>
  </si>
  <si>
    <t>Snacks, popcorn, caramel-coated, with peanuts (1 cup)</t>
  </si>
  <si>
    <t>Snacks, popcorn, cakes (1 cake)</t>
  </si>
  <si>
    <t>Snacks, popcorn, air-popped (1 cup)</t>
  </si>
  <si>
    <t>Snacks, oriental mix, rice-based (1 oz (about 1/4 cup))</t>
  </si>
  <si>
    <t>Snacks, KELLOGG, KELLOGG'S RICE KRISPIES TREATS Squares (1 bar)</t>
  </si>
  <si>
    <t>Snacks, KELLOGG, KELLOGG'S NUTRI-GRAIN Cereal Bars, fruit (1 bar)</t>
  </si>
  <si>
    <t>Snacks, granola bars, soft, uncoated, raisin (1 bar)</t>
  </si>
  <si>
    <t>Snacks, granola bars, soft, uncoated, chocolate chip (1 bar)</t>
  </si>
  <si>
    <t>Snacks, granola bars, soft, coated, milk chocolate coating, peanut butter (1 bar)</t>
  </si>
  <si>
    <t>Snacks, granola bars, hard, plain (1 bar)</t>
  </si>
  <si>
    <t>Snacks, fruit leather, rolls (1 large)</t>
  </si>
  <si>
    <t>Snacks, corn-based, extruded, puffs or twists, cheese-flavor (1 oz)</t>
  </si>
  <si>
    <t>Snacks, corn-based, extruded, chips, plain (1 oz)</t>
  </si>
  <si>
    <t>Snacks, corn-based, extruded, chips, barbecue-flavor (1 oz)</t>
  </si>
  <si>
    <t>Snacks, CHEX mix (1 oz (about 2/3 cup))</t>
  </si>
  <si>
    <t>Snacks, beef jerky, chopped and formed (1 large piece)</t>
  </si>
  <si>
    <t>Shortening, household, soybean (hydrogenated)-cottonseed (hydrogenated) (1 tbsp)</t>
  </si>
  <si>
    <t>Sherbet, orange (1/2 cup)</t>
  </si>
  <si>
    <t>Shallots, raw (1 tbsp)</t>
  </si>
  <si>
    <t>Shake, fast food, vanilla (16 fl oz)</t>
  </si>
  <si>
    <t>Shake, fast food, chocolate (16 fl oz)</t>
  </si>
  <si>
    <t>Seeds, sunflower seed kernels, dry roasted, with salt added (1 oz)</t>
  </si>
  <si>
    <t>Seeds, sunflower seed kernels, dry roasted, with salt added (1/4 cup)</t>
  </si>
  <si>
    <t>Seeds, sesame seed kernels, dried (decorticated) (1 tbsp)</t>
  </si>
  <si>
    <t>Seeds, sesame butter, tahini, from roasted and toasted kernels (most common type) (1 tbsp)</t>
  </si>
  <si>
    <t>Seeds, pumpkin and squash seed kernels, roasted, with salt added (1 oz (142 seeds))</t>
  </si>
  <si>
    <t>Seaweed, spirulina, dried (1 tbsp)</t>
  </si>
  <si>
    <t>Seaweed, kelp, raw (2 tbsp)</t>
  </si>
  <si>
    <t>Sauerkraut, canned, solids and liquids (1 cup)</t>
  </si>
  <si>
    <t>Sauce, teriyaki, ready-to-serve (1 tbsp)</t>
  </si>
  <si>
    <t>Sauce, ready-to-serve, salsa (1 tbsp)</t>
  </si>
  <si>
    <t>Sauce, ready-to-serve, pepper or hot (1 tsp)</t>
  </si>
  <si>
    <t>Sauce, pasta, spaghetti/marinara, ready-to-serve (1 cup)</t>
  </si>
  <si>
    <t>Sauce, NESTLE, ORTEGA Mild Nacho Cheese Sauce, ready-to-serve (1/4 cup)</t>
  </si>
  <si>
    <t>Sauce, homemade, white, medium (1 cup)</t>
  </si>
  <si>
    <t>Sauce, hoisin, ready-to-serve (1 tbsp)</t>
  </si>
  <si>
    <t>Sauce, cheese, ready-to-serve (1/4 cup)</t>
  </si>
  <si>
    <t>Sandwiches and burgers, hamburger, large, single meat patty, with condiments and vegetables (1 sandwich)</t>
  </si>
  <si>
    <t>Sandwiches and burgers, cheeseburger, regular, single meat patty, plain (1 sandwich)</t>
  </si>
  <si>
    <t>Sandwiches and burgers, cheeseburger, large, single meat patty, with bacon and condiments (1 sandwich)</t>
  </si>
  <si>
    <t>Sandwich spread, pork, beef (1 tbsp)</t>
  </si>
  <si>
    <t>Salt, table (1 tsp)</t>
  </si>
  <si>
    <t>Salami, dry or hard, pork, beef (2 slices)</t>
  </si>
  <si>
    <t>Salami, cooked, beef and pork (2 slices)</t>
  </si>
  <si>
    <t>Salad dressing, thousand island, diet, low calorie, 10 calories per teaspoon, with salt (1 tbsp)</t>
  </si>
  <si>
    <t>Salad dressing, thousand island, commercial, regular, with salt (1 tbsp)</t>
  </si>
  <si>
    <t>Salad dressing, russian, with salt (1 tbsp)</t>
  </si>
  <si>
    <t>Salad dressing, russian, low calorie, with salt (1 tbsp)</t>
  </si>
  <si>
    <t>Salad dressing, mayonnaise, soybean oil, with salt (1 tbsp)</t>
  </si>
  <si>
    <t>Salad dressing, italian, commercial, regular, with salt (1 tbsp)</t>
  </si>
  <si>
    <t>Salad dressing, italian, commercial, diet, 2 calories per teaspoon, with salt (1 tbsp)</t>
  </si>
  <si>
    <t>Salad dressing, home recipe, vinegar and oil (1 tbsp)</t>
  </si>
  <si>
    <t>Salad dressing, home recipe, cooked (1 tbsp)</t>
  </si>
  <si>
    <t>Salad dressing, french, home recipe (1 tbsp)</t>
  </si>
  <si>
    <t>Salad dressing, french, diet, low fat, 5 calories per teaspoon, with salt (1 tbsp)</t>
  </si>
  <si>
    <t>Salad dressing, french, commercial, regular, with salt (1 tbsp)</t>
  </si>
  <si>
    <t>Salad dressing, blue or roquefort cheese, commercial, regular, with salt (1 tbsp)</t>
  </si>
  <si>
    <t>Rutabagas, cooked, boiled, drained, without salt (1 cup)</t>
  </si>
  <si>
    <t>Rolls, hard (includes kaiser) (1 roll)</t>
  </si>
  <si>
    <t>Rolls, hamburger or hotdog, plain (1 roll)</t>
  </si>
  <si>
    <t>Rolls, dinner, plain, commercially prepared (includes brown-and-serve) (1 roll)</t>
  </si>
  <si>
    <t>Rice, white, long-grain, regular, raw, enriched (1 cup)</t>
  </si>
  <si>
    <t>Rice, white, long-grain, regular, cooked (1 cup)</t>
  </si>
  <si>
    <t>Rice, white, long-grain, precooked or instant, enriched, prepared (1 cup)</t>
  </si>
  <si>
    <t>Rice, white, long-grain, parboiled, enriched, dry (1 cup)</t>
  </si>
  <si>
    <t>Rice, white, long-grain, parboiled, enriched, cooked (1 cup)</t>
  </si>
  <si>
    <t>Rice, brown, long-grain, cooked (1 cup)</t>
  </si>
  <si>
    <t>Rice beverage, RICE DREAM, canned (1 cup)</t>
  </si>
  <si>
    <t>Rhubarb, frozen, cooked, with sugar (1 cup)</t>
  </si>
  <si>
    <t>Refried beans, canned (includes USDA commodity) (1 cup)</t>
  </si>
  <si>
    <t>Raspberries, raw (1 cup)</t>
  </si>
  <si>
    <t>Raspberries, frozen, red, sweetened (1 cup)</t>
  </si>
  <si>
    <t>Raisins, seedless (1 packet)</t>
  </si>
  <si>
    <t>Raisins, seedless (1 cup)</t>
  </si>
  <si>
    <t>Radishes, raw (1 radish)</t>
  </si>
  <si>
    <t>Pumpkin, cooked, boiled, drained, without salt (1 cup)</t>
  </si>
  <si>
    <t>Pumpkin, canned, without salt (1 cup)</t>
  </si>
  <si>
    <t>Puddings, vanilla, ready-to-eat (4 oz)</t>
  </si>
  <si>
    <t>Puddings, vanilla, dry mix, regular, prepared with 2% milk (1/2 cup)</t>
  </si>
  <si>
    <t>Puddings, tapioca, ready-to-eat (4 oz)</t>
  </si>
  <si>
    <t>Puddings, rice, ready-to-eat (4 oz)</t>
  </si>
  <si>
    <t>Puddings, chocolate, ready-to-eat (4 oz)</t>
  </si>
  <si>
    <t>Puddings, chocolate, dry mix, regular, prepared with 2% milk (1/2 cup)</t>
  </si>
  <si>
    <t>Puddings, chocolate, dry mix, instant, prepared with 2% milk (1/2 cup)</t>
  </si>
  <si>
    <t>Prunes, dried, uncooked (5 prunes)</t>
  </si>
  <si>
    <t>Prunes, dried, stewed, without added sugar (1 cup)</t>
  </si>
  <si>
    <t>Prune juice, canned (1 cup)</t>
  </si>
  <si>
    <t>Poultry food products, ground turkey, cooked (1 patty)</t>
  </si>
  <si>
    <t>Potatoes, scalloped, home-prepared with butter (1 cup)</t>
  </si>
  <si>
    <t>Potatoes, scalloped, dry mix, prepared with water, whole milk and butter (1 cup)</t>
  </si>
  <si>
    <t>Potatoes, mashed, home-prepared, whole milk and margarine added (1 cup)</t>
  </si>
  <si>
    <t>Potatoes, mashed, home-prepared, whole milk added (1 cup)</t>
  </si>
  <si>
    <t>Potatoes, mashed, dehydrated, prepared from flakes without milk, whole milk and butter added (1 cup)</t>
  </si>
  <si>
    <t>Potatoes, hashed brown, home-prepared (1 cup)</t>
  </si>
  <si>
    <t>Potatoes, hashed brown, frozen, plain, prepared (1 patty)</t>
  </si>
  <si>
    <t>Potatoes, french fried, frozen, home-prepared, heated in oven, without salt (10 strips)</t>
  </si>
  <si>
    <t>Potatoes, boiled, cooked without skin, flesh, without salt (1 cup)</t>
  </si>
  <si>
    <t>Potatoes, boiled, cooked without skin, flesh, without salt (1 potato)</t>
  </si>
  <si>
    <t>Potatoes, boiled, cooked in skin, flesh, without salt (1 potato)</t>
  </si>
  <si>
    <t>Potatoes, baked, skin, without salt (1 skin)</t>
  </si>
  <si>
    <t>Potatoes, baked, flesh, without salt (1 potato)</t>
  </si>
  <si>
    <t>Potatoes, au gratin, home-prepared from recipe using butter (1 cup)</t>
  </si>
  <si>
    <t>Potatoes, au gratin, dry mix, prepared with water, whole milk and butter (1 cup)</t>
  </si>
  <si>
    <t>Potato, baked, flesh and skin, without salt (1 potato)</t>
  </si>
  <si>
    <t>Potato salad, home-prepared (1 cup)</t>
  </si>
  <si>
    <t>Potato puffs, frozen, prepared (10 puffs)</t>
  </si>
  <si>
    <t>Potato pancakes, home-prepared (1 pancake)</t>
  </si>
  <si>
    <t>Pork, fresh, spareribs, separable lean and fat, cooked, braised (3 oz)</t>
  </si>
  <si>
    <t>Pork, fresh, shoulder, arm picnic, separable lean only, cooked, braised (3 oz)</t>
  </si>
  <si>
    <t>Pork, fresh, shoulder, arm picnic, separable lean and fat, cooked, braised (3 oz)</t>
  </si>
  <si>
    <t>Pork, fresh, loin, country-style ribs, separable lean and fat, cooked, braised (3 oz)</t>
  </si>
  <si>
    <t>Pork, fresh, loin, center rib (roasts), bone-in, separable lean only, cooked, roasted (3 oz)</t>
  </si>
  <si>
    <t>Pork, fresh, loin, center rib (roasts), bone-in, separable lean and fat, cooked, roasted (3 oz)</t>
  </si>
  <si>
    <t>Protein/Meat (2 servings)</t>
  </si>
  <si>
    <t>Green Leafy Vegetables (2)</t>
  </si>
  <si>
    <t>Vitamin C (1+ serving)</t>
  </si>
  <si>
    <t>Fats/Oils (3 Tbsp.)</t>
  </si>
  <si>
    <t>Liver (Once a week - optional)</t>
  </si>
  <si>
    <t>Whole Baked Potato (3/week)</t>
  </si>
  <si>
    <t>Whole Grains (4+)</t>
  </si>
  <si>
    <t>Other Fruits (1+)</t>
  </si>
  <si>
    <t>Pure Water (8+ cups)</t>
  </si>
  <si>
    <t>***************Fats/Oils***************</t>
  </si>
  <si>
    <t>Flaxseed Oil</t>
  </si>
  <si>
    <t>smores</t>
  </si>
  <si>
    <r>
      <t xml:space="preserve">PROTEIN IS JUST </t>
    </r>
    <r>
      <rPr>
        <b/>
        <u val="single"/>
        <sz val="10"/>
        <color indexed="10"/>
        <rFont val="Arial"/>
        <family val="2"/>
      </rPr>
      <t>ONE</t>
    </r>
    <r>
      <rPr>
        <b/>
        <sz val="10"/>
        <color indexed="10"/>
        <rFont val="Arial"/>
        <family val="2"/>
      </rPr>
      <t xml:space="preserve"> PART OF A HEALTHY DIET IN PREGNANCY - BE SURE TO CONSUME ALL OF YOUR FOOD GROUPS AND RECORD THEM BELOW!</t>
    </r>
  </si>
  <si>
    <t>Salt to taste (enter as "1")</t>
  </si>
  <si>
    <r>
      <t xml:space="preserve">(DO </t>
    </r>
    <r>
      <rPr>
        <b/>
        <u val="single"/>
        <sz val="10"/>
        <color indexed="10"/>
        <rFont val="Arial"/>
        <family val="2"/>
      </rPr>
      <t>NOT</t>
    </r>
    <r>
      <rPr>
        <b/>
        <sz val="10"/>
        <color indexed="10"/>
        <rFont val="Arial"/>
        <family val="2"/>
      </rPr>
      <t xml:space="preserve"> COPY &amp; PASTE DROP DOWN BOXES TO JOURNAL ENTRY SECTION - IT WILL CHANGE THE FORMAT OF THE CELLS)</t>
    </r>
  </si>
  <si>
    <t>Frankfurter, beef and pork (1 frank)</t>
  </si>
  <si>
    <t>Frankfurter, beef (1 frank)</t>
  </si>
  <si>
    <t>Finfish, tuna, yellowfin, fresh, cooked, dry heat (3 oz)</t>
  </si>
  <si>
    <t>Finfish, tuna, white, canned in water, drained solids (3 oz)</t>
  </si>
  <si>
    <t>Finfish, tuna, light, canned in water, drained solids (3 oz)</t>
  </si>
  <si>
    <t>Finfish, tuna, light, canned in oil, drained solids (3 oz)</t>
  </si>
  <si>
    <t>Finfish, tuna salad (1 cup)</t>
  </si>
  <si>
    <t>Finfish, trout, rainbow, farmed, cooked, dry heat (3 oz)</t>
  </si>
  <si>
    <t>Finfish, swordfish, cooked, dry heat (1 piece)</t>
  </si>
  <si>
    <t>Finfish, swordfish, cooked, dry heat (3 oz)</t>
  </si>
  <si>
    <t>Finfish, sardine, Atlantic, canned in oil, drained solids with bone (3 oz)</t>
  </si>
  <si>
    <t>Finfish, salmon, sockeye, cooked, dry heat (3 oz)</t>
  </si>
  <si>
    <t>Finfish, salmon, sockeye, cooked, dry heat (1/2 fillet)</t>
  </si>
  <si>
    <t>Finfish, salmon, pink, canned, solids with bone and liquid (3 oz)</t>
  </si>
  <si>
    <t>Finfish, salmon, chinook, smoked (3 oz)</t>
  </si>
  <si>
    <t>Finfish, roughy, orange, cooked, dry heat (3 oz)</t>
  </si>
  <si>
    <t>Finfish, rockfish, Pacific, mixed species, cooked, dry heat (1 fillet)</t>
  </si>
  <si>
    <t>Finfish, rockfish, Pacific, mixed species, cooked, dry heat (3 oz)</t>
  </si>
  <si>
    <t>Finfish, pollock, walleye, cooked, dry heat (1 fillet)</t>
  </si>
  <si>
    <t>Finfish, pollock, walleye, cooked, dry heat (3 oz)</t>
  </si>
  <si>
    <t>Finfish, ocean perch, Atlantic, cooked, dry heat (1 fillet)</t>
  </si>
  <si>
    <t>Finfish, ocean perch, Atlantic, cooked, dry heat (3 oz)</t>
  </si>
  <si>
    <t>Finfish, herring, Atlantic, pickled (3 oz)</t>
  </si>
  <si>
    <t>Finfish, halibut, Atlantic and Pacific, cooked, dry heat (3 oz)</t>
  </si>
  <si>
    <t>Finfish, halibut, Atlantic and Pacific, cooked, dry heat (1/2 fillet)</t>
  </si>
  <si>
    <t>Finfish, haddock, cooked, dry heat (1 fillet)</t>
  </si>
  <si>
    <t>Finfish, haddock, cooked, dry heat (3 oz)</t>
  </si>
  <si>
    <t>Finfish, flatfish (flounder and sole species), cooked, dry heat (1 fillet)</t>
  </si>
  <si>
    <t>Finfish, flatfish (flounder and sole species), cooked, dry heat (3 oz)</t>
  </si>
  <si>
    <t>Finfish, fish portions and sticks, frozen, preheated (1 stick (4" x 1" x 1/2"))</t>
  </si>
  <si>
    <t>Finfish, fish portions and sticks, frozen, preheated (1 portion (4" x 2" x 1/2"))</t>
  </si>
  <si>
    <t>Finfish, cod, Pacific, cooked, dry heat (3 oz)</t>
  </si>
  <si>
    <t>Finfish, cod, Atlantic, canned, solids and liquid (3 oz)</t>
  </si>
  <si>
    <t>Finfish, catfish, channel, cooked, breaded and fried (3 oz)</t>
  </si>
  <si>
    <t>Figs, dried, uncooked (2 figs)</t>
  </si>
  <si>
    <t>Fast foods, tostada, with beans, beef, and cheese (1 tostada)</t>
  </si>
  <si>
    <t>Fast foods, taco salad (1-1/2 cups)</t>
  </si>
  <si>
    <t>Fast foods, taco (1 large)</t>
  </si>
  <si>
    <t>Fast foods, taco (1 small)</t>
  </si>
  <si>
    <t>Fast foods, sundae, hot fudge (1 sundae)</t>
  </si>
  <si>
    <t>Fast foods, submarine sandwich, with tuna salad (1 sandwich, 6" roll)</t>
  </si>
  <si>
    <t>Fast foods, submarine sandwich, with roast beef (1 sandwich, 6" roll)</t>
  </si>
  <si>
    <t>Fast foods, submarine sandwich, with cold cuts (1 sandwich, 6" roll)</t>
  </si>
  <si>
    <t>Fast foods, shrimp, breaded and fried (6-8 shrimp)</t>
  </si>
  <si>
    <t>Fast foods, salad, vegetable, tossed, without dressing, with chicken (1-1/2 cups)</t>
  </si>
  <si>
    <t>Fast foods, salad, vegetable, tossed, without dressing, with cheese and egg (1-1/2 cups)</t>
  </si>
  <si>
    <t>Fast foods, roast beef sandwich, plain (1 sandwich)</t>
  </si>
  <si>
    <t>Fast foods, potatoes, hashed brown (1/2 cup)</t>
  </si>
  <si>
    <t>Fast foods, potato, mashed (1/3 cup)</t>
  </si>
  <si>
    <t>Fast foods, potato, french fried in vegetable oil (1 large)</t>
  </si>
  <si>
    <t>Fast foods, potato, french fried in vegetable oil (1 small)</t>
  </si>
  <si>
    <t>Fast foods, potato, french fried in vegetable oil (1 medium)</t>
  </si>
  <si>
    <t>Fast foods, pancakes with butter and syrup (2 pancakes)</t>
  </si>
  <si>
    <t>Fast foods, onion rings, breaded and fried (8-9 rings)</t>
  </si>
  <si>
    <t>Fast foods, nachos, with cheese (6-8 nachos)</t>
  </si>
  <si>
    <t>Fast foods, ice milk, vanilla, soft-serve, with cone (1 cone)</t>
  </si>
  <si>
    <t>Fast foods, hush puppies (5 pieces)</t>
  </si>
  <si>
    <t>Fast foods, hotdog, with corn flour coating (corndog) (1 corn dog)</t>
  </si>
  <si>
    <t>Fast foods, hotdog, with chili (1 sandwich)</t>
  </si>
  <si>
    <t>Fast foods, hotdog, plain (1 sandwich)</t>
  </si>
  <si>
    <t>Fast foods, hamburger, regular, single patty, with condiments (1 sandwich)</t>
  </si>
  <si>
    <t>Fast foods, hamburger, regular, double patty, with condiments (1 sandwich)</t>
  </si>
  <si>
    <t>Fast foods, hamburger, large, double patty, with condiments and vegetables (1 sandwich)</t>
  </si>
  <si>
    <t>Fast foods, frijoles with cheese (1 cup)</t>
  </si>
  <si>
    <t>Fast foods, french toast sticks (5 sticks)</t>
  </si>
  <si>
    <t>Fast foods, fish sandwich, with tartar sauce and cheese (1 sandwich)</t>
  </si>
  <si>
    <t>Fast foods, english muffin, with egg, cheese, and canadian bacon (1 muffin)</t>
  </si>
  <si>
    <t>Fast foods, enchilada, with cheese (1 enchilada)</t>
  </si>
  <si>
    <t>Fast foods, danish pastry, fruit (1 pastry)</t>
  </si>
  <si>
    <t>Fast foods, danish pastry, cheese (1 pastry)</t>
  </si>
  <si>
    <t>Fast foods, croissant, with egg, cheese, and bacon (1 croissant)</t>
  </si>
  <si>
    <t>Fast foods, coleslaw (3/4 cup)</t>
  </si>
  <si>
    <t>Fast foods, clams, breaded and fried (3/4 cup)</t>
  </si>
  <si>
    <t>Fast foods, chimichanga, with beef (1 chimichanga)</t>
  </si>
  <si>
    <t>Fast foods, chili con carne (1 cup)</t>
  </si>
  <si>
    <t>Fast foods, chicken, breaded and fried, boneless pieces, plain (6 pieces)</t>
  </si>
  <si>
    <t>Fast foods, chicken fillet sandwich, plain (1 sandwich)</t>
  </si>
  <si>
    <t>Fast foods, cheeseburger, regular, single patty, with condiments (1 sandwich)</t>
  </si>
  <si>
    <t>Yellow/Orange Fruit or Vegetable (5/week)</t>
  </si>
  <si>
    <t>Crackers, saltines (includes oyster, soda, soup) (4 crackers)</t>
  </si>
  <si>
    <t>Sauce, pepper or hot (1 tsp)</t>
  </si>
  <si>
    <t>Nectarines (1 nectarine)</t>
  </si>
  <si>
    <t>Veal (3 oz)</t>
  </si>
  <si>
    <t>Oyster (3 oz)</t>
  </si>
  <si>
    <t>Milk shake (10.6 fl oz)</t>
  </si>
  <si>
    <t>Crackers, wheat, regular (4 crackers)</t>
  </si>
  <si>
    <t>Soy sauce (1 tbsp)</t>
  </si>
  <si>
    <t>Olives (5 large)</t>
  </si>
  <si>
    <t>Mushrooms (1 cup)</t>
  </si>
  <si>
    <t>Scallops (6 large)</t>
  </si>
  <si>
    <t>Milk, buttermilk (1 cup)</t>
  </si>
  <si>
    <t>Crackers, whole-wheat (4 crackers)</t>
  </si>
  <si>
    <t>Spaghetti/marinara sauce(1 cup)</t>
  </si>
  <si>
    <t>Orange (1 orange)</t>
  </si>
  <si>
    <t>Mustard greens (1 cup)</t>
  </si>
  <si>
    <t>Pudding (1/2 cup)</t>
  </si>
  <si>
    <t>Syrup, maple (1 tbsp)</t>
  </si>
  <si>
    <t>Papaya (1 papaya)</t>
  </si>
  <si>
    <t>Okra (1 cup)</t>
  </si>
  <si>
    <t>Sour Cream (1 tbsp)</t>
  </si>
  <si>
    <t>Teriyaki Sauce (1 tbsp)</t>
  </si>
  <si>
    <t>Peach (1 peach)</t>
  </si>
  <si>
    <t>Soy milk (1 cup)</t>
  </si>
  <si>
    <t>Peaches, canned (1 cup)</t>
  </si>
  <si>
    <t>Onion (1 cup)</t>
  </si>
  <si>
    <t>Whipped Cream (1 tbsp)</t>
  </si>
  <si>
    <t>Potato salad (1 cup)</t>
  </si>
  <si>
    <t>Peaches, dried (3 halves)</t>
  </si>
  <si>
    <t>Parsnips (1 cup)</t>
  </si>
  <si>
    <t>Yogurt (8-oz container)</t>
  </si>
  <si>
    <t>Pear (1 pear)</t>
  </si>
  <si>
    <t>Peas (1 cup)</t>
  </si>
  <si>
    <t>Sherbet (1/2 cup)</t>
  </si>
  <si>
    <t>Pineapple (1 cup)</t>
  </si>
  <si>
    <t>Peppers, hot chili, green/red (1 pepper)</t>
  </si>
  <si>
    <t>Plums (1 plum)</t>
  </si>
  <si>
    <t>Peppers, jalapeno (1/4 cup)</t>
  </si>
  <si>
    <t>Prunes, dried (1 cup)</t>
  </si>
  <si>
    <t>Peppers, sweet, green/red/yellow (1 cup)</t>
  </si>
  <si>
    <t>Raisins (1 cup)</t>
  </si>
  <si>
    <t>Pickle (1 pickle)</t>
  </si>
  <si>
    <t>Trail mix, tropical (1 cup)</t>
  </si>
  <si>
    <t>Raspberries (1 cup)</t>
  </si>
  <si>
    <t>Potato, baked (including skin) (1 potato)</t>
  </si>
  <si>
    <t>Strawberries (1 cup)</t>
  </si>
  <si>
    <t>Potatoes, boiled (1 potato)</t>
  </si>
  <si>
    <t>Tangerine (mandarin orange) (1 tangerine)</t>
  </si>
  <si>
    <t>Potatoes, hashed brown (1 cup)</t>
  </si>
  <si>
    <t>Tomato paste (1 cup)</t>
  </si>
  <si>
    <t>Potatoes, mashed (1 cup)</t>
  </si>
  <si>
    <t>Tomato puree (1 cup)</t>
  </si>
  <si>
    <t>Sauerkraut (1 cup)</t>
  </si>
  <si>
    <t>Tomato sauce (1 cup)</t>
  </si>
  <si>
    <t>Tomatoes stewed (1 cup)</t>
  </si>
  <si>
    <t>Spinach, cooked (1 cup)</t>
  </si>
  <si>
    <t>Tomato (1 tomato)</t>
  </si>
  <si>
    <t>Spinach, raw (1 cup)</t>
  </si>
  <si>
    <t>Tropical Trail Mix (1 cup)</t>
  </si>
  <si>
    <t>Split Peas (1 cup)</t>
  </si>
  <si>
    <t>Watermelon (1 cup)</t>
  </si>
  <si>
    <t>Squash, all varieties (1 cup)</t>
  </si>
  <si>
    <t>Sweetpotato (1 potato)</t>
  </si>
  <si>
    <t>Turnips (1 cup)</t>
  </si>
  <si>
    <t>Vegetables, mixed (1 cup)</t>
  </si>
  <si>
    <t>Yam (1 Yam)</t>
  </si>
  <si>
    <t>***************FRUITS***************</t>
  </si>
  <si>
    <t>***************MEATS***************</t>
  </si>
  <si>
    <t>***************BREADS***************</t>
  </si>
  <si>
    <t>***************COOKING AIDS***************</t>
  </si>
  <si>
    <t>***************CONDIMENTS/TOPPINGS***************</t>
  </si>
  <si>
    <t>***************BEANS***************</t>
  </si>
  <si>
    <t>***************SEAFOOD***************</t>
  </si>
  <si>
    <t>***************BEVERAGES***************</t>
  </si>
  <si>
    <t>***************CEREALS***************</t>
  </si>
  <si>
    <t>***************NUTS/SEEDS***************</t>
  </si>
  <si>
    <t>***************VEGETABLES***************</t>
  </si>
  <si>
    <t>***************MISC***************</t>
  </si>
  <si>
    <t>Meats/Seafood</t>
  </si>
  <si>
    <t>Nuts/Grains/Beans</t>
  </si>
  <si>
    <t>Condiments/Drinks/Misc</t>
  </si>
  <si>
    <t>My Custom Foods</t>
  </si>
  <si>
    <t>**************MY CUSTOM FOODS***************</t>
  </si>
  <si>
    <t>Custom Food 2</t>
  </si>
  <si>
    <t>Custom Food 3</t>
  </si>
  <si>
    <t>Custom Food 4</t>
  </si>
  <si>
    <t>Custom Food 5</t>
  </si>
  <si>
    <t>Custom Food 6</t>
  </si>
  <si>
    <t>Custom Food 7</t>
  </si>
  <si>
    <t>Custom Food 8</t>
  </si>
  <si>
    <t>Custom Food 9</t>
  </si>
  <si>
    <t>Custom Food 10</t>
  </si>
  <si>
    <t>Custom Food 11</t>
  </si>
  <si>
    <t>Custom Food 12</t>
  </si>
  <si>
    <t>Custom Food 13</t>
  </si>
  <si>
    <t>Custom Food 14</t>
  </si>
  <si>
    <t>Custom Food 15</t>
  </si>
  <si>
    <t>Custom Food 16</t>
  </si>
  <si>
    <t>Custom Food 17</t>
  </si>
  <si>
    <t>Custom Food 18</t>
  </si>
  <si>
    <t>Custom Food 19</t>
  </si>
  <si>
    <t>Custom Food 20</t>
  </si>
  <si>
    <t>Custom Food 21</t>
  </si>
  <si>
    <t>Custom Food 22</t>
  </si>
  <si>
    <t>Custom Food 23</t>
  </si>
  <si>
    <t>Custom Food 24</t>
  </si>
  <si>
    <t>Custom Food 25</t>
  </si>
  <si>
    <t>Custom Food 26</t>
  </si>
  <si>
    <t>Custom Food 27</t>
  </si>
  <si>
    <t>Custom Food 28</t>
  </si>
  <si>
    <t>Custom Food 29</t>
  </si>
  <si>
    <t>Custom Food 30</t>
  </si>
  <si>
    <t>Yogurt, plain, whole milk, 8 grams protein per 8 ounce (8-oz container)</t>
  </si>
  <si>
    <t>Yogurt, plain, skim milk, 13 grams protein per 8 ounce (8-oz container)</t>
  </si>
  <si>
    <t>Yogurt, plain, low fat, 12 grams protein per 8 ounce (8-oz container)</t>
  </si>
  <si>
    <t>Yogurt, fruit, low fat, 10 grams protein per 8 ounce (8-oz container)</t>
  </si>
  <si>
    <t>WORTHINGTON FOODS, MORNINGSTAR FARMS BETTER'N BURGERS, frozen (1 patty)</t>
  </si>
  <si>
    <t>WORTHINGTON FOODS, MORNINGSTAR FARMS "Burger" Crumbles (1 cup)</t>
  </si>
  <si>
    <t>Wild rice, cooked (1 cup)</t>
  </si>
  <si>
    <t>Wheat flour, whole-grain (1 cup)</t>
  </si>
  <si>
    <t>Wheat flour, white, cake, enriched (1 cup)</t>
  </si>
  <si>
    <t>Wheat flour, white, bread, enriched (1 cup)</t>
  </si>
  <si>
    <t>Wheat flour, white, all-purpose, self-rising, enriched (1 cup)</t>
  </si>
  <si>
    <t>Wheat flour, white, all-purpose, enriched, bleached (1 cup)</t>
  </si>
  <si>
    <t>Watermelon, raw (1 cup)</t>
  </si>
  <si>
    <t>Watermelon, raw (1 wedge)</t>
  </si>
  <si>
    <t>Waterchestnuts, chinese, canned, solids and liquids (1 cup)</t>
  </si>
  <si>
    <t>Water, municipal (8 fl oz)</t>
  </si>
  <si>
    <t>Waffles, plain, prepared from recipe (1 waffle)</t>
  </si>
  <si>
    <t>Waffles, plain, frozen, ready-to-heat, toasted (includes buttermilk) (1 waffle)</t>
  </si>
  <si>
    <t>Vinegar, cider (1 tbsp)</t>
  </si>
  <si>
    <t>Vienna sausage, canned, beef and pork (1 sausage)</t>
  </si>
  <si>
    <t>Vegetables, mixed, frozen, cooked, boiled, drained, without salt (1 cup)</t>
  </si>
  <si>
    <t>Vegetables, mixed, canned, drained solids (1 cup)</t>
  </si>
  <si>
    <t>Vegetable oil, canola (1 tbsp)</t>
  </si>
  <si>
    <t>Vegetable juice cocktail, canned (1 cup)</t>
  </si>
  <si>
    <t>Veal, rib, separable lean and fat, cooked, roasted (3 oz)</t>
  </si>
  <si>
    <t>Veal, leg (top round), separable lean and fat, cooked, braised (3 oz)</t>
  </si>
  <si>
    <t>Vanilla extract (1 tsp)</t>
  </si>
  <si>
    <t>Turnips, cooked, boiled, drained, without salt (1 cup)</t>
  </si>
  <si>
    <t>Turnip greens, frozen, cooked, boiled, drained, without salt (1 cup)</t>
  </si>
  <si>
    <t>Turnip greens, cooked, boiled, drained, without salt (1 cup)</t>
  </si>
  <si>
    <t>Turkey, all classes, neck, meat only, cooked, simmered (1 neck)</t>
  </si>
  <si>
    <t>Turkey, all classes, meat only, cooked, roasted (1 cup)</t>
  </si>
  <si>
    <t>Turkey, all classes, light meat, cooked, roasted (3 oz)</t>
  </si>
  <si>
    <t>Turkey, all classes, giblets, cooked, simmered, some giblet fat (1 cup)</t>
  </si>
  <si>
    <t>Turkey, all classes, dark meat, cooked, roasted (3 oz)</t>
  </si>
  <si>
    <t>Turkey roast, boneless, frozen, seasoned, light and dark meat, roasted (3 oz)</t>
  </si>
  <si>
    <t>Turkey patties, breaded, battered, fried (1 patty)</t>
  </si>
  <si>
    <t>Turkey and gravy, frozen (5-oz package)</t>
  </si>
  <si>
    <t>Tostada with guacamole (1 tostada)</t>
  </si>
  <si>
    <t>Tortillas, ready-to-bake or -fry, flour (1 tortilla)</t>
  </si>
  <si>
    <t>Tortillas, ready-to-bake or -fry, corn (1 tortilla)</t>
  </si>
  <si>
    <t>Tomatoes, sun-dried, packed in oil, drained (1 piece)</t>
  </si>
  <si>
    <t>Tomatoes, sun-dried (1 piece)</t>
  </si>
  <si>
    <t>Tomatoes, red, ripe, raw, year round average (1 tomato)</t>
  </si>
  <si>
    <t>Tomatoes, red, ripe, raw, year round average (1 slice)</t>
  </si>
  <si>
    <t>Tomatoes, red, ripe, raw, year round average (1 cherry tomato)</t>
  </si>
  <si>
    <t>Tomatoes, red, ripe, raw, year round average (1 cup)</t>
  </si>
  <si>
    <t>Tomatoes, red, ripe, canned, whole, regular pack (1 cup)</t>
  </si>
  <si>
    <t>Tomatoes, red, ripe, canned, stewed (1 cup)</t>
  </si>
  <si>
    <t>Tomato products, canned, sauce (1 cup)</t>
  </si>
  <si>
    <t>Tomato products, canned, puree, without salt added (1 cup)</t>
  </si>
  <si>
    <t>Tomato products, canned, paste, without salt added (1 cup)</t>
  </si>
  <si>
    <t>Tomato juice, canned, with salt added (1 cup)</t>
  </si>
  <si>
    <t>Tomatillos, raw (1 medium)</t>
  </si>
  <si>
    <t>Tofu, soft, prepared with calcium sulfate and magnesium chloride (nigari) (1 piece)</t>
  </si>
  <si>
    <t>Tofu, firm, prepared with calcium sulfate and magnesium chloride (nigari) (1/4 block)</t>
  </si>
  <si>
    <t>Toaster Pastries, KELLOGG, KELLOGG'S POP TARTS, Frosted chocolate fudge (1 pastry)</t>
  </si>
  <si>
    <t>Toaster pastries, fruit (includes apple, blueberry, cherry, strawberry) (1 pastry)</t>
  </si>
  <si>
    <t>Toaster pastries, brown-sugar-cinnamon (1 pastry)</t>
  </si>
  <si>
    <t>Tea, instant, unsweetened, powder, prepared (8 fl oz)</t>
  </si>
  <si>
    <t>Tea, instant, sweetened with sugar, lemon-flavored, without added ascorbic acid, powder, prepared (8 fl oz)</t>
  </si>
  <si>
    <t>Tea, instant, sweetened with sodium saccharin, lemon-flavored, prepared (8 fl oz)</t>
  </si>
  <si>
    <t>Tea, herb, other than chamomile, brewed (6 fl oz)</t>
  </si>
  <si>
    <t>Tea, herb, chamomile, brewed (6 fl oz)</t>
  </si>
  <si>
    <t>Tea, brewed, prepared with tap water (6 fl oz)</t>
  </si>
  <si>
    <t>Tapioca, pearl, dry (1 cup)</t>
  </si>
  <si>
    <t>Tangerines, (mandarin oranges), raw (1 tangerine)</t>
  </si>
  <si>
    <t>Tangerines, (mandarin oranges), canned, light syrup pack (1 cup)</t>
  </si>
  <si>
    <t>Tangerine juice, canned, sweetened (1 cup)</t>
  </si>
  <si>
    <t>Taco shells, baked (1 medium)</t>
  </si>
  <si>
    <t>Syrups, table blends, pancake, reduced-calorie (1 tbsp)</t>
  </si>
  <si>
    <t>Syrups, table blends, pancake (1 tbsp)</t>
  </si>
  <si>
    <t>Syrups, maple (1 tbsp)</t>
  </si>
  <si>
    <t>Syrups, corn, light (1 tbsp)</t>
  </si>
  <si>
    <t>Syrups, chocolate, fudge-type (1 tbsp)</t>
  </si>
  <si>
    <t>Sweetpotato, cooked, candied, home-prepared (1 piece)</t>
  </si>
  <si>
    <t>Sweetpotato, cooked, boiled, without skin, without salt (1 potato)</t>
  </si>
  <si>
    <t>Sweetpotato, cooked, baked in skin, without salt (1 potato)</t>
  </si>
  <si>
    <t>Sweetpotato, canned, vacuum pack (1 cup)</t>
  </si>
  <si>
    <t>Sweetpotato, canned, syrup pack, drained solids (1 cup)</t>
  </si>
  <si>
    <t>Sweet rolls, cinnamon, refrigerated dough with frosting, baked (1 roll)</t>
  </si>
  <si>
    <t>Chicken, broilers or fryers, drumstick, meat only, cooked, roasted (1 drumstick)</t>
  </si>
  <si>
    <t>Chicken, broilers or fryers, drumstick, meat and skin, cooked, fried, batter (1 drumstick)</t>
  </si>
  <si>
    <t>Chicken, broilers or fryers, dark meat, meat only, cooked, fried (3 oz)</t>
  </si>
  <si>
    <t>Chicken, broilers or fryers, breast, meat only, cooked, roasted (1/2 breast)</t>
  </si>
  <si>
    <t>Chicken, broilers or fryers, breast, meat and skin, cooked, fried, flour (1/2 breast)</t>
  </si>
  <si>
    <t>Chicken, broilers or fryers, breast, meat and skin, cooked, fried, batter (1/2 breast)</t>
  </si>
  <si>
    <t>Chicken roll, light meat (2 slices)</t>
  </si>
  <si>
    <t>Chicken pot pie, frozen entree (1 small pie)</t>
  </si>
  <si>
    <t>Cherries, sweet, raw (10 cherries)</t>
  </si>
  <si>
    <t>Cherries, sour, red, canned, water pack, solids and liquids (includes USDA commodity red tart cherries, canned) (1 cup)</t>
  </si>
  <si>
    <t>Cheesecake commercially prepared (1 piece)</t>
  </si>
  <si>
    <t>Cheese, ricotta, whole milk (1 cup)</t>
  </si>
  <si>
    <t>Cheese, ricotta, part skim milk (1 cup)</t>
  </si>
  <si>
    <t>Cheese, pasteurized process, swiss, with di sodium phosphate (1 oz)</t>
  </si>
  <si>
    <t>Cheese, pasteurized process, american, with di sodium phosphate (1 oz)</t>
  </si>
  <si>
    <t>Cheese, neufchatel (1 oz)</t>
  </si>
  <si>
    <t>Cheese, muenster (1 oz)</t>
  </si>
  <si>
    <t>Cheese, mozzarella, whole milk (1 oz)</t>
  </si>
  <si>
    <t>Cheese, mozzarella, part skim milk, low moisture (1 oz)</t>
  </si>
  <si>
    <t>Cheese, low fat, cheddar or colby (1 oz)</t>
  </si>
  <si>
    <t>Cheese, cream, fat free (1 tbsp)</t>
  </si>
  <si>
    <t>Cheese, cottage, nonfat, uncreamed, dry, large or small curd (1 cup)</t>
  </si>
  <si>
    <t>Cheese, cottage, lowfat, 2% milkfat (1 cup)</t>
  </si>
  <si>
    <t>Cheese, cottage, lowfat, 1% milkfat (1 cup)</t>
  </si>
  <si>
    <t>Cheese, cottage, creamed, with fruit (1 cup)</t>
  </si>
  <si>
    <t>Cheese, cottage, creamed, large or small curd (1 cup)</t>
  </si>
  <si>
    <t>Cheese, camembert (1 wedge)</t>
  </si>
  <si>
    <t>Cheese spread, pasteurized process, american, without di sodium phosphate (1 oz)</t>
  </si>
  <si>
    <t>Cheese sauce, prepared from recipe (1 cup)</t>
  </si>
  <si>
    <t>Cheese food, pasteurized process, american, without di sodium phosphate (1 oz)</t>
  </si>
  <si>
    <t>Cereals, WHEATENA, cooked with water (1 cup)</t>
  </si>
  <si>
    <t>Cereals, QUAKER, oatmeal, instant, with apples and cinnamon, prepared with water (1 packet)</t>
  </si>
  <si>
    <t>Cereals, QUAKER, oatmeal, instant, maple and brown sugar, prepared with water (1 packet)</t>
  </si>
  <si>
    <t>Cereals, QUAKER, corn grits, instant, plain, prepared with water (1 packet)</t>
  </si>
  <si>
    <t>Cereals, oats, regular and quick and instant, unenriched, cooked with water, without salt (1 cup)</t>
  </si>
  <si>
    <t>Cereals, oats, instant, fortified, plain, prepared with water (1 packet)</t>
  </si>
  <si>
    <t>Cereals, MALT-O-MEAL, plain and chocolate, cooked with water, without salt (1 cup)</t>
  </si>
  <si>
    <t>Cereals, CREAM OF WHEAT, regular, cooked with water, without salt (1 cup)</t>
  </si>
  <si>
    <t>Cereals, CREAM OF WHEAT, quick, cooked with water, without (1 cup)</t>
  </si>
  <si>
    <t>Cereals, CREAM OF WHEAT, mix'n eat, plain, prepared with water (1 packet)</t>
  </si>
  <si>
    <t>Cereals, corn grits, yellow, regular, quick, enriched, cooked with water, without salt (1 cup)</t>
  </si>
  <si>
    <t>Cereals, corn grits, white, regular, quick, enriched, cooked with water, without salt (1 cup)</t>
  </si>
  <si>
    <t>Cereals ready-to-eat, wheat, puffed, fortified (1 cup)</t>
  </si>
  <si>
    <t>Cereals ready-to-eat, wheat germ, toasted, plain (1 tbsp)</t>
  </si>
  <si>
    <t>Cereals ready-to-eat, rice, puffed, fortified (1 cup)</t>
  </si>
  <si>
    <t>Cereals ready-to-eat, QUAKER, QUAKER OAT LIFE, plain (3/4 cup)</t>
  </si>
  <si>
    <t>Cereals ready-to-eat, QUAKER, QUAKER OAT CINNAMON LIFE (3/4 cup)</t>
  </si>
  <si>
    <t>Cereals ready-to-eat, QUAKER, QUAKER 100% Natural Cereal with oats, honey, and raisins (1/2 cup)</t>
  </si>
  <si>
    <t>Cereals ready-to-eat, QUAKER, Low Fat 100% Natural Granola with Raisins (1/2 cup)</t>
  </si>
  <si>
    <t>Cereals ready-to-eat, QUAKER, Honey Nut Heaven (1 cup)</t>
  </si>
  <si>
    <t>Cereals ready-to-eat, QUAKER, CAP'N CRUNCH'S PEANUT BUTTER CRUNCH (3/4 cup)</t>
  </si>
  <si>
    <t>Cereals ready-to-eat, QUAKER, CAP'N CRUNCH with CRUNCHBERRIES (3/4 cup)</t>
  </si>
  <si>
    <t>Cereals ready-to-eat, QUAKER, CAP'N CRUNCH (3/4 cup)</t>
  </si>
  <si>
    <t>Cereals ready-to-eat, KRAFT, POST THE ORIGINAL SHREDDED WHEAT Cereal (2 biscuits)</t>
  </si>
  <si>
    <t>Cereals ready-to-eat, KELLOGG'S FROSTED MINI-WHEATS, original (1 cup)</t>
  </si>
  <si>
    <t>Cereals ready-to-eat, KELLOGG, KELLOGG'S, ALL-BRAN Original (1/2 cup)</t>
  </si>
  <si>
    <t>Cereals ready-to-eat, KELLOGG, KELLOGG'S SPECIAL K (1 cup)</t>
  </si>
  <si>
    <t>Cereals ready-to-eat, KELLOGG, KELLOGG'S SMACKS (3/4 cup)</t>
  </si>
  <si>
    <t>Cereals ready-to-eat, KELLOGG, KELLOGG'S RICE KRISPIES TREATS Cereal (3/4 cup)</t>
  </si>
  <si>
    <t>Cereals ready-to-eat, KELLOGG, KELLOGG'S RICE KRISPIES (1-1/4 cup)</t>
  </si>
  <si>
    <t>Cereals ready-to-eat, KELLOGG, KELLOGG'S RAISIN BRAN (1 cup)</t>
  </si>
  <si>
    <t>Cereals ready-to-eat, KELLOGG, KELLOGG'S PRODUCT 19 (1 cup)</t>
  </si>
  <si>
    <t>Cereals ready-to-eat, KELLOGG, KELLOGG'S FROSTED MINIWHEATS, bite size (1 cup)</t>
  </si>
  <si>
    <t>Cereals ready-to-eat, KELLOGG, KELLOGG'S FROSTED FLAKES (3/4 cup)</t>
  </si>
  <si>
    <t>Cereals ready-to-eat, KELLOGG, KELLOGG'S FROOT LOOPS (1 cup)</t>
  </si>
  <si>
    <t>Cereals ready-to-eat, KELLOGG, KELLOGG'S CRISPIX (1 cup)</t>
  </si>
  <si>
    <t>Cereals ready-to-eat, KELLOGG, KELLOGG'S CORN POPS (1 cup)</t>
  </si>
  <si>
    <t>Cereals ready-to-eat, KELLOGG, KELLOGG'S Corn Flakes (1 cup)</t>
  </si>
  <si>
    <t>Cereals ready-to-eat, KELLOGG, KELLOGG'S Complete Wheat Bran Flakes (3/4 cup)</t>
  </si>
  <si>
    <t>Cereals ready-to-eat, KELLOGG, KELLOGG'S COCOA KRISPIES (3/4 cup)</t>
  </si>
  <si>
    <t>Cereals ready-to-eat, KELLOGG, KELLOGG'S APPLE JACKS (1 cup)</t>
  </si>
  <si>
    <t>Cereals ready-to-eat, GENERAL MILLS, Whole Grain TOTAL (3/4 cup)</t>
  </si>
  <si>
    <t>Cereals ready-to-eat, GENERAL MILLS, WHEATIES (1 cup)</t>
  </si>
  <si>
    <t>Cereals ready-to-eat, GENERAL MILLS, Wheat CHEX (1 cup)</t>
  </si>
  <si>
    <t>Cereals ready-to-eat, GENERAL MILLS, TRIX (1 cup)</t>
  </si>
  <si>
    <t>Cereals ready-to-eat, GENERAL MILLS, TOTAL Raisin Bran (1 cup)</t>
  </si>
  <si>
    <t>Cereals ready-to-eat, GENERAL MILLS, TOTAL Corn Flakes (1-1/3 cup)</t>
  </si>
  <si>
    <t>Cereals ready-to-eat, GENERAL MILLS, Rice CHEX (1-1/4 cup)</t>
  </si>
  <si>
    <t>Cereals ready-to-eat, GENERAL MILLS, REESE'S PUFFS (3/4 cup)</t>
  </si>
  <si>
    <t>Monday</t>
  </si>
  <si>
    <t>Tuesday</t>
  </si>
  <si>
    <t>Wednesday</t>
  </si>
  <si>
    <t>Thursday</t>
  </si>
  <si>
    <t>Friday</t>
  </si>
  <si>
    <t>Saturday</t>
  </si>
  <si>
    <t>Sunday</t>
  </si>
  <si>
    <t>Breakfast</t>
  </si>
  <si>
    <t>Total</t>
  </si>
  <si>
    <t>Lunch</t>
  </si>
  <si>
    <t>Dinner</t>
  </si>
  <si>
    <t>Snacks</t>
  </si>
  <si>
    <t>Protein</t>
  </si>
  <si>
    <t>Milk (4 servings)</t>
  </si>
  <si>
    <t>Eggs (2)</t>
  </si>
  <si>
    <t>DAILY</t>
  </si>
  <si>
    <t>WEEKLY</t>
  </si>
  <si>
    <t>Amount Consumed</t>
  </si>
  <si>
    <t>Done?</t>
  </si>
  <si>
    <t>Food</t>
  </si>
  <si>
    <r>
      <t>Total Protein Grams</t>
    </r>
    <r>
      <rPr>
        <b/>
        <sz val="10"/>
        <color indexed="10"/>
        <rFont val="Arial"/>
        <family val="2"/>
      </rPr>
      <t xml:space="preserve"> </t>
    </r>
    <r>
      <rPr>
        <b/>
        <sz val="10"/>
        <color indexed="12"/>
        <rFont val="Arial"/>
        <family val="2"/>
      </rPr>
      <t>(Goal: 80-100 grams)</t>
    </r>
  </si>
  <si>
    <t>Number of Servings Consumed</t>
  </si>
  <si>
    <r>
      <t xml:space="preserve">Number of Servings Consumed </t>
    </r>
    <r>
      <rPr>
        <b/>
        <u val="single"/>
        <sz val="10"/>
        <rFont val="Arial"/>
        <family val="2"/>
      </rPr>
      <t>Today</t>
    </r>
  </si>
  <si>
    <t>Fruits/Vegetables</t>
  </si>
  <si>
    <t>Meats/Seafoods</t>
  </si>
  <si>
    <t>Dairy</t>
  </si>
  <si>
    <t>Nuts/Grains(breads &amp; Cereals)/Beans</t>
  </si>
  <si>
    <t>Snacks/Treats</t>
  </si>
  <si>
    <t>Condiments/BeveragesMisc.</t>
  </si>
  <si>
    <t>Cheese, american (1 oz)</t>
  </si>
  <si>
    <t>Cheesecake (1 piece)</t>
  </si>
  <si>
    <t>Apple (1 apple)</t>
  </si>
  <si>
    <t>Alfalfa sprouts (1 cup)</t>
  </si>
  <si>
    <t>Soybeans (1 cup)</t>
  </si>
  <si>
    <t>Beef jerky (1 large piece)</t>
  </si>
  <si>
    <t>Crab,  (3 oz)</t>
  </si>
  <si>
    <t>Cheese, blue (1 oz)</t>
  </si>
  <si>
    <t>Bagel (3-1/2")</t>
  </si>
  <si>
    <t>Beans, baked (1 cup)</t>
  </si>
  <si>
    <t>Cereals, ready-to-eat (1 cup)</t>
  </si>
  <si>
    <t>Nuts (1 oz)</t>
  </si>
  <si>
    <t>Barley (1 cup)</t>
  </si>
  <si>
    <t>Brownies, commercially prepared (1 brownie)</t>
  </si>
  <si>
    <t>Butter (1 tbsp)</t>
  </si>
  <si>
    <t>Apple juice (1 cup)</t>
  </si>
  <si>
    <t>Applesauce (1 cup)</t>
  </si>
  <si>
    <t>Artichoke (1 medium)</t>
  </si>
  <si>
    <t>Tofu (1/4 block)</t>
  </si>
  <si>
    <t>Beef, ground (3 oz)</t>
  </si>
  <si>
    <t>Lobster (3 oz)</t>
  </si>
  <si>
    <t>Cheese, cheddar (1 oz)</t>
  </si>
  <si>
    <t>Bagel (4")</t>
  </si>
  <si>
    <t>Beans, black (1 cup)</t>
  </si>
  <si>
    <t>Grits (1 cup)</t>
  </si>
  <si>
    <t>Peanuts (1 tbsp)</t>
  </si>
  <si>
    <t>Flour, white/bleached (1 cup)</t>
  </si>
  <si>
    <t>Cookies, butter (1 cookie)</t>
  </si>
  <si>
    <t>Chocolate syrup (1 tbsp)</t>
  </si>
  <si>
    <t>Catsup (1 tbsp)</t>
  </si>
  <si>
    <t>Carbonated beverage (12 oz)</t>
  </si>
  <si>
    <t>Apricot (1 apricot)</t>
  </si>
  <si>
    <t>Asparagus (1 cup)</t>
  </si>
  <si>
    <t>Beef, top sirloin (3 oz)</t>
  </si>
  <si>
    <t>Shrimp (3 oz)</t>
  </si>
  <si>
    <t>Cheese, cheddar or colby (1 oz)</t>
  </si>
  <si>
    <t>Biscuits, plain or buttermilk, prepared from recipe (2-1/2" biscuit)</t>
  </si>
  <si>
    <t>Buns, hamburger or hotdog, plain (1 roll)</t>
  </si>
  <si>
    <t>Oatmeal (1 cup)</t>
  </si>
  <si>
    <t>Pumpkin and squash seeds (1 oz)</t>
  </si>
  <si>
    <t>Flour, whole-grain (1 cup)</t>
  </si>
  <si>
    <t>Cookies, chocolate chip (1 cookie)</t>
  </si>
  <si>
    <t>Cocoa mix, powder (3 heaping tsp)</t>
  </si>
  <si>
    <t>Carrot juice (1 cup)</t>
  </si>
  <si>
    <t>Apricots, canned (1 cup)</t>
  </si>
  <si>
    <t>Asparagus (4 spears)</t>
  </si>
  <si>
    <t>Bologna (2 slices)</t>
  </si>
  <si>
    <t>Catfish (3 oz)</t>
  </si>
  <si>
    <t>Cheese, cottage (1 cup)</t>
  </si>
  <si>
    <t>Biscuits, plain or buttermilk, refrigerated dough (2-1/2" biscuit)</t>
  </si>
  <si>
    <t>Green Beans (1 cup)</t>
  </si>
  <si>
    <t>Sesame Seeds (1 tbsp)</t>
  </si>
  <si>
    <t>Granola bars (1 bar)</t>
  </si>
  <si>
    <t>Cookies, fig bars (1 cookie)</t>
  </si>
  <si>
    <t>Margarine (1 tbsp)</t>
  </si>
  <si>
    <t>Cream, whipped topping (1 tbsp)</t>
  </si>
  <si>
    <t>Coffee (6 fl oz)</t>
  </si>
  <si>
    <t>Apricots, dried(10 halves)</t>
  </si>
  <si>
    <t>Avocado (1 oz)</t>
  </si>
  <si>
    <t>Chicken, breast, fried (1/2 breast)</t>
  </si>
  <si>
    <t>Cod (3 oz)</t>
  </si>
  <si>
    <t>Cheese, cream (1 tbsp)</t>
  </si>
  <si>
    <t>Bread, cracked-wheat (1 slice)</t>
  </si>
  <si>
    <t>Hummus (1 tbsp)</t>
  </si>
  <si>
    <t>Sunflower Seeds(1 oz)</t>
  </si>
  <si>
    <t>Noodles, chinese (1 cup)</t>
  </si>
  <si>
    <t>Cookies, graham crackers (2 squares)</t>
  </si>
  <si>
    <t>Croutons (1 cup)</t>
  </si>
  <si>
    <t>Eggnog (1 cup)</t>
  </si>
  <si>
    <t>Beets (1 cup)</t>
  </si>
  <si>
    <t>Chicken, breast, roasted (1/2 breast)</t>
  </si>
  <si>
    <t>Flatfish (flounder and sole species) (3 oz)</t>
  </si>
  <si>
    <t>Cheese, feta (1 oz)</t>
  </si>
  <si>
    <t>Bread, egg (1/2" slice)</t>
  </si>
  <si>
    <t>Kidney Beans (1 cup)</t>
  </si>
  <si>
    <t>Trail mix, with nuts and seeds (1 cup)</t>
  </si>
  <si>
    <t>Noodles, egg (1 cup)</t>
  </si>
  <si>
    <t>Cookies, molasses (1 cookie)</t>
  </si>
  <si>
    <t>Gravy (1/4 cup)</t>
  </si>
  <si>
    <t>Fruit punch (8 fl oz)</t>
  </si>
  <si>
    <t>Banana (1 banana)</t>
  </si>
  <si>
    <t>Chicken, drumstick, fried (1 drumstick)</t>
  </si>
  <si>
    <t>Haddock (3 oz)</t>
  </si>
  <si>
    <t>Cheese, mozzarella (1 oz)</t>
  </si>
  <si>
    <t>Bread, mixed-grain (includes whole-grain, 7-grain) (1 slice)</t>
  </si>
  <si>
    <t>Lentils (1 cup)</t>
  </si>
  <si>
    <t>Oat bran, cooked (1 cup)</t>
  </si>
  <si>
    <t>Cookies, oatmeal (1 cookie)</t>
  </si>
  <si>
    <t>Jams and Jellies (1 tbsp)</t>
  </si>
  <si>
    <t>Grape juice (1 cup)</t>
  </si>
  <si>
    <t>Blackberries (1 cup)</t>
  </si>
  <si>
    <t>Broccoli, raw (1 cup)</t>
  </si>
  <si>
    <t>Chicken, drumstick,roasted (1 drumstick)</t>
  </si>
  <si>
    <t>Halibut (3 oz)</t>
  </si>
  <si>
    <t>Cheese, parmesan, grated (1 tbsp)</t>
  </si>
  <si>
    <t>Bread, pita (4" pita)</t>
  </si>
  <si>
    <t>Lima beans (1 cup)</t>
  </si>
  <si>
    <t>Oat bran, raw (1 cup)</t>
  </si>
  <si>
    <t>Cookies, peanut butter (1 cookie)</t>
  </si>
  <si>
    <t>Grapefruit juice (1 cup)</t>
  </si>
  <si>
    <t>Blueberries (1 cup)</t>
  </si>
  <si>
    <t>Brussels sprouts (1 cup)</t>
  </si>
  <si>
    <t>Chicken, thigh, fried (1 thigh)</t>
  </si>
  <si>
    <t>Herring (3 oz)</t>
  </si>
  <si>
    <t>Cheese, provolone (1 oz)</t>
  </si>
  <si>
    <t>Bread, pumpernickel (1 slice)</t>
  </si>
  <si>
    <t>Navy Beans (1 cup)</t>
  </si>
  <si>
    <t>Pancakes (1 pancake)</t>
  </si>
  <si>
    <t>Cookies, shortbread (1 cookie)</t>
  </si>
  <si>
    <t>Mustard (1 tsp or 1 packet)</t>
  </si>
  <si>
    <t>Lemonade (8 fl oz)</t>
  </si>
  <si>
    <t>Cantaloupe (1 cup)</t>
  </si>
  <si>
    <t>Cabbage (1 cup)</t>
  </si>
  <si>
    <t>Chicken, thigh, roasted (1 thigh)</t>
  </si>
  <si>
    <t>Orange roughy (3 oz)</t>
  </si>
  <si>
    <t>Cheese, ricotta (1 cup)</t>
  </si>
  <si>
    <t>Bread, raisin (1 slice)</t>
  </si>
  <si>
    <t>Pinto Beans (1 cup)</t>
  </si>
  <si>
    <t>Pasta Noodles (1 cup)</t>
  </si>
  <si>
    <t>Cookies, sugar (1 cookie)</t>
  </si>
  <si>
    <t>Salad dressing, blue cheese (1 tbsp)</t>
  </si>
  <si>
    <t>Orange juice (1 cup)</t>
  </si>
  <si>
    <t>Cherries (1 cup)</t>
  </si>
  <si>
    <t>Carrots (1 cup)</t>
  </si>
  <si>
    <t>Chicken,wing, fried (1 wing)</t>
  </si>
  <si>
    <t>Perch (3 oz)</t>
  </si>
  <si>
    <t>Cheese, swiss (1 oz)</t>
  </si>
  <si>
    <t>Bread, rye (1 slice)</t>
  </si>
  <si>
    <t>Refried beans (1 cup)</t>
  </si>
  <si>
    <t>Rice, brown (1 cup)</t>
  </si>
  <si>
    <t>Cookies, vanilla wafers, lower fat (1 cookie)</t>
  </si>
  <si>
    <t>Salad dressing, french (1 tbsp)</t>
  </si>
  <si>
    <t>Prune juice (1 cup)</t>
  </si>
  <si>
    <t>Dates (1 cup)</t>
  </si>
  <si>
    <t>Cauliflower (1 cup)</t>
  </si>
  <si>
    <t>Duck, roasted (1/2 duck)</t>
  </si>
  <si>
    <t>Pollock (3 oz)</t>
  </si>
  <si>
    <t>Cream, heavy whipping (1 tbsp)</t>
  </si>
  <si>
    <t>Bread, wheat (includes wheat berry) (1 slice)</t>
  </si>
  <si>
    <t>Rolls, dinner (1 roll)</t>
  </si>
  <si>
    <t>Rice, white (1 cup)</t>
  </si>
  <si>
    <t>Doughnut (1 medium)</t>
  </si>
  <si>
    <t>Salad dressing, italian (1 tbsp)</t>
  </si>
  <si>
    <t>Figs (2 figs)</t>
  </si>
  <si>
    <t>Celery (1 cup)</t>
  </si>
  <si>
    <t>Ham (2 slices)</t>
  </si>
  <si>
    <t>Rockfish (3 oz)</t>
  </si>
  <si>
    <t>Cream, light (coffee cream) (1 tbsp)</t>
  </si>
  <si>
    <t>Bread, white (1 slice)</t>
  </si>
  <si>
    <t>Rice, wild (1 cup)</t>
  </si>
  <si>
    <t>Gelatin dessert (1/2 cup)</t>
  </si>
  <si>
    <t>Salad dressing, mayonnaise (1 tbsp)</t>
  </si>
  <si>
    <t>Fruit cocktail (1 cup)</t>
  </si>
  <si>
    <t>Collards (1 cup)</t>
  </si>
  <si>
    <t>Lamb (3 oz)</t>
  </si>
  <si>
    <t>Salmon (3 oz)</t>
  </si>
  <si>
    <t>Cream,half and half (1 tbsp)</t>
  </si>
  <si>
    <t>Bread, whole-wheat (1 slice)</t>
  </si>
  <si>
    <t>White Beans (1 cup)</t>
  </si>
  <si>
    <t>Tortillas (1 tortilla)</t>
  </si>
  <si>
    <t>Popcorn (1 cup)</t>
  </si>
  <si>
    <t>Salad dressing, russian (1 tbsp)</t>
  </si>
  <si>
    <t>Grapefruit (1/2 grapefruit)</t>
  </si>
  <si>
    <t>Corn (1 cup)</t>
  </si>
  <si>
    <t>Pork (3 oz.)</t>
  </si>
  <si>
    <t>Sardines (3 oz)</t>
  </si>
  <si>
    <t>Egg substitute (1/4 cup)</t>
  </si>
  <si>
    <t>Cornbread (1 piece)</t>
  </si>
  <si>
    <t>Yellow Beans</t>
  </si>
  <si>
    <t>Potato chips (1 oz)</t>
  </si>
  <si>
    <t>Salad dressing, thousand island (1 tbsp)</t>
  </si>
  <si>
    <t>Grapes (1 cup)</t>
  </si>
  <si>
    <t>Corn (1 ear)</t>
  </si>
  <si>
    <t>Pork skins (1 oz)</t>
  </si>
  <si>
    <t>Swordfish (3 oz)</t>
  </si>
  <si>
    <t>Egg, white only (1 large)</t>
  </si>
  <si>
    <t>Pretzels (10 pretzels)</t>
  </si>
  <si>
    <t>Salsa (1 tbsp)</t>
  </si>
  <si>
    <t>Honeydew (1 cup)</t>
  </si>
  <si>
    <t>Cucumber (1 large)</t>
  </si>
  <si>
    <t>Salami (2 slices)</t>
  </si>
  <si>
    <t>Trout (3 oz)</t>
  </si>
  <si>
    <t>Egg, whole (1 large)</t>
  </si>
  <si>
    <t>English muffin (includes sourdough) (1 muffin)</t>
  </si>
  <si>
    <t>Tortilla chips, plain (1 oz)</t>
  </si>
  <si>
    <t>Sauce, barbecue sauce (1 tbsp)</t>
  </si>
  <si>
    <t>Kiwi (1 medium)</t>
  </si>
  <si>
    <t>Eggplant (1 cup)</t>
  </si>
  <si>
    <t>Sausage (1 patty)</t>
  </si>
  <si>
    <t>Tuna (3 oz)</t>
  </si>
  <si>
    <t>Frozen yogurt (1/2 cup)</t>
  </si>
  <si>
    <t>Muffins, blueberry, commercially prepared (1 muffin)</t>
  </si>
  <si>
    <t>Crackers, melba toast (4 pieces)</t>
  </si>
  <si>
    <t>Sauce, cheese (1/4 cup)</t>
  </si>
  <si>
    <t>Lemons (1 lemon)</t>
  </si>
  <si>
    <t>Endive  (1 cup)</t>
  </si>
  <si>
    <t>Sausage (2 links)</t>
  </si>
  <si>
    <t>Tuna salad (1 cup)</t>
  </si>
  <si>
    <t>Ice cream (1/2 cup)</t>
  </si>
  <si>
    <t>Sweet rolls (1 roll)</t>
  </si>
  <si>
    <t>Crackers, rye (1 wafer)</t>
  </si>
  <si>
    <t>Sauce, hoisin (1 tbsp)</t>
  </si>
  <si>
    <t>Mangos (1 mango)</t>
  </si>
  <si>
    <t>Lettuce (1 cup)</t>
  </si>
  <si>
    <t>Turkey (3 oz)</t>
  </si>
  <si>
    <t>Clams (3 oz)</t>
  </si>
  <si>
    <t>Milk (1 cup)</t>
  </si>
  <si>
    <t>All information listed below is according to the USDA (United States Department of Agriculture).  Some items, such as alcohol, are NOT recommended for consumption by pregnant women.  If you have any questions, please contact your local Bradley Method® instuctor.</t>
  </si>
  <si>
    <t>Beets, cooked, boiled, drained (1 beet)</t>
  </si>
  <si>
    <t>Beets, cooked, boiled, drained (1 cup)</t>
  </si>
  <si>
    <t>Beets, canned, drained solids (1 beet)</t>
  </si>
  <si>
    <t>Beets, canned, drained solids (1 cup)</t>
  </si>
  <si>
    <t>Beet greens, cooked, boiled, drained, without salt (1 cup)</t>
  </si>
  <si>
    <t>Beef, variety meats and by-products, liver, cooked, pan-fried (3 oz)</t>
  </si>
  <si>
    <t>Beef, top sirloin, separable lean only, trimmed to 1/4" fat, all grades, cooked, broiled (3 oz)</t>
  </si>
  <si>
    <t>Beef, top sirloin, separable lean and fat, trimmed to 1/4" fat, all grades, cooked, broiled (3 oz)</t>
  </si>
  <si>
    <t>Beef, round, eye of round, separable lean only, trimmed to 1/4" fat, all all grades, cooked, roasted (3 oz)</t>
  </si>
  <si>
    <t>Beef, round, eye of round, separable lean and fat, trimmed to 1/4" fat, all grades, cooked, roasted (3 oz)</t>
  </si>
  <si>
    <t>Beef, round, bottom round, separable lean only, trimmed to 1/4" fat, all all grades, cooked, braised (3 oz)</t>
  </si>
  <si>
    <t>Beef, round, bottom round, separable lean and fat, trimmed to 1/4" fat, all grades, cooked, braised (3 oz)</t>
  </si>
  <si>
    <t>Beef, rib, whole (ribs 6-12), separable lean only, trimmed to 1/4" fat, fat, all grades, cooked, roasted (3 oz)</t>
  </si>
  <si>
    <t>Beef, rib, whole (ribs 6-12), separable lean and fat, trimmed to 1/4" fat, all grades, cooked, roasted (3 oz)</t>
  </si>
  <si>
    <t>Beef, ground, 85% lean meat / 15% fat, patty, cooked, broiled (3 oz)</t>
  </si>
  <si>
    <t>Beef, ground, 80% lean meat / 20% fat, patty, cooked, broiled (3 oz)</t>
  </si>
  <si>
    <t>Beef, ground, 75% lean meat / 25% fat, patty, cooked, broiled (3 oz)</t>
  </si>
  <si>
    <t>Beef, cured, dried beef (1 oz)</t>
  </si>
  <si>
    <t>Beef, cured, corned beef, canned (3 oz)</t>
  </si>
  <si>
    <t>Beef, chuck, blade roast, separable lean only, trimmed to 1/4" fat, all grades, cooked, braised (3 oz)</t>
  </si>
  <si>
    <t>Beef, chuck, blade roast, separable lean and fat, trimmed to 1/4" fat, all grades, cooked, braised (3 oz)</t>
  </si>
  <si>
    <t>Beef stew, canned entree (1 cup)</t>
  </si>
  <si>
    <t>Beans, white, mature seeds, canned (1 cup)</t>
  </si>
  <si>
    <t>Beans, snap, yellow, frozen, cooked, boiled, drained, without salt (1 cup)</t>
  </si>
  <si>
    <t>Beans, snap, yellow, cooked, boiled, drained, without salt (1 cup)</t>
  </si>
  <si>
    <t>Beans, snap, yellow, canned, regular pack, drained solids (1 cup)</t>
  </si>
  <si>
    <t>Beans, snap, green, frozen, cooked, boiled, drained without salt (1 cup)</t>
  </si>
  <si>
    <t>Beans, snap, green, cooked, boiled, drained, without salt (1 cup)</t>
  </si>
  <si>
    <t>Beans, snap, green, canned, regular pack, drained solids (1 cup)</t>
  </si>
  <si>
    <t>Beans, pinto, mature seeds, cooked, boiled, without salt (1 cup)</t>
  </si>
  <si>
    <t>Beans, navy, mature seeds, cooked, boiled, without salt (1 cup)</t>
  </si>
  <si>
    <t>Beans, kidney, red, mature seeds, cooked, boiled, without salt (1 cup)</t>
  </si>
  <si>
    <t>Beans, kidney, red, mature seeds, canned (1 cup)</t>
  </si>
  <si>
    <t>Beans, great northern, mature seeds, cooked, boiled, without salt (1 cup)</t>
  </si>
  <si>
    <t>Beans, black, mature seeds, cooked, boiled, without salt (1 cup)</t>
  </si>
  <si>
    <t>Beans, baked, canned, with pork and tomato sauce (1 cup)</t>
  </si>
  <si>
    <t>Beans, baked, canned, with pork and sweet sauce (1 cup)</t>
  </si>
  <si>
    <t>Beans, baked, canned, with franks (1 cup)</t>
  </si>
  <si>
    <t>Beans, baked, canned, plain or vegetarian (1 cup)</t>
  </si>
  <si>
    <t>Barley, pearled, raw (1 cup)</t>
  </si>
  <si>
    <t>Barley, pearled, cooked (1 cup)</t>
  </si>
  <si>
    <t>Bananas, raw (1 cup)</t>
  </si>
  <si>
    <t>Bananas, raw (1 banana)</t>
  </si>
  <si>
    <t>Bamboo shoots, canned, drained solids (1 cup)</t>
  </si>
  <si>
    <t>Baking chocolate, unsweetened, squares (1 square)</t>
  </si>
  <si>
    <t>Baking chocolate, unsweetened, liquid (1 oz)</t>
  </si>
  <si>
    <t>Bagels, plain, enriched, with calcium propionate (includes onion, poppy, sesame) (4" bagel)</t>
  </si>
  <si>
    <t>Bagels, plain, enriched, with calcium propionate (includes onion, poppy, sesame) (3-1/2" bagel)</t>
  </si>
  <si>
    <t>Bagels, egg (3-1/2" bagel)</t>
  </si>
  <si>
    <t>Bagels, egg (4" bagel)</t>
  </si>
  <si>
    <t>Bagels, cinnamon-raisin (4" bagel)</t>
  </si>
  <si>
    <t>Bagels, cinnamon-raisin (3-1/2" bagel)</t>
  </si>
  <si>
    <t>Avocados, raw, Florida (1 oz)</t>
  </si>
  <si>
    <t>Avocados, raw, California (1 oz)</t>
  </si>
  <si>
    <t>Asparagus, frozen, cooked, boiled, drained, without salt (4 spears)</t>
  </si>
  <si>
    <t>Asparagus, frozen, cooked, boiled, drained, without salt (1 cup)</t>
  </si>
  <si>
    <t>Asparagus, cooked, boiled, drained (4 spears)</t>
  </si>
  <si>
    <t>Asparagus, canned, drained solids (4 spears)</t>
  </si>
  <si>
    <t>Artichokes, (globe or french), cooked, boiled, drained, without salt (1 medium)</t>
  </si>
  <si>
    <t>Artichokes, (globe or french), cooked, boiled, drained, without salt (1 cup)</t>
  </si>
  <si>
    <t>Apricots, raw (1 apricot)</t>
  </si>
  <si>
    <t>Apricots, dried, sulfured, uncooked (10 halves)</t>
  </si>
  <si>
    <t>Apricots, canned, juice pack, with skin, solids and liquids (1 cup)</t>
  </si>
  <si>
    <t>Apricots, canned, heavy syrup pack, with skin, solids and liquids (1 cup)</t>
  </si>
  <si>
    <t>Apricot nectar, canned, with added ascorbic acid (1 cup)</t>
  </si>
  <si>
    <t>Applesauce, canned, unsweetened, without added ascorbic acid (1 cup)</t>
  </si>
  <si>
    <t>Applesauce, canned, sweetened, without salt (1 cup)</t>
  </si>
  <si>
    <t>Apples, raw, without skin (1 cup)</t>
  </si>
  <si>
    <t>Apples, raw, with skin (1 apple)</t>
  </si>
  <si>
    <t>Apples, dried, sulfured, uncooked (5 rings)</t>
  </si>
  <si>
    <t>Apple juice, canned or bottled, unsweetened, without added ascorbic acid (1 cup)</t>
  </si>
  <si>
    <t>Alfalfa seeds, sprouted, raw (1 cup)</t>
  </si>
  <si>
    <t>Alcoholic beverage, wine, table, white (3.5 fl oz)</t>
  </si>
  <si>
    <t>Alcoholic beverage, wine, table, red (3.5 fl oz)</t>
  </si>
  <si>
    <t>Alcoholic beverage, wine, dessert, sweet (3.5 fl oz)</t>
  </si>
  <si>
    <t>Alcoholic beverage, wine, dessert, dry (3.5 fl oz)</t>
  </si>
  <si>
    <t>Alcoholic beverage, pina colada, prepared-from-recipe (4.5 fl oz)</t>
  </si>
  <si>
    <t>Alcoholic beverage, liqueur, coffee, 53 proof (1.5 fl oz)</t>
  </si>
  <si>
    <t>Alcoholic beverage, distilled, all (gin, rum, vodka, whiskey) 90 proof (1.5 fl oz)</t>
  </si>
  <si>
    <t>Alcoholic beverage, distilled, all (gin, rum, vodka, whiskey) 86 proof (1.5 fl oz)</t>
  </si>
  <si>
    <t>Alcoholic beverage, distilled, all (gin, rum, vodka, whiskey) 80 proof (1.5 fl oz)</t>
  </si>
  <si>
    <t>Alcoholic beverage, daiquiri, prepared-from-recipe (2 fl oz)</t>
  </si>
  <si>
    <t>Alcoholic beverage, beer, regular (12 fl oz)</t>
  </si>
  <si>
    <t>Alcoholic beverage, beer, light (12 fl oz)</t>
  </si>
  <si>
    <t>Food Description</t>
  </si>
  <si>
    <t>©Copyright 2003 AAHCC</t>
  </si>
  <si>
    <t>Peas, edible-podded, frozen, cooked, boiled, drained, without salt (1 cup)</t>
  </si>
  <si>
    <t>Peas, edible-podded, cooked, boiled, drained, without salt (1 cup)</t>
  </si>
  <si>
    <t>Pears, raw (1 pear)</t>
  </si>
  <si>
    <t>Pears, canned, juice pack, solids and liquids (1 half)</t>
  </si>
  <si>
    <t>Pears, canned, juice pack, solids and liquids (1 cup)</t>
  </si>
  <si>
    <t>Pears, canned, heavy syrup pack, solids and liquids (1 cup)</t>
  </si>
  <si>
    <t>Pears, canned, heavy syrup pack, solids and liquids (1 half)</t>
  </si>
  <si>
    <t>Pears, asian, raw (1 pear)</t>
  </si>
  <si>
    <t>Peanuts, all types, oil-roasted, with salt (1 oz)</t>
  </si>
  <si>
    <t>Peanuts, all types, dry-roasted, without salt (1 oz (approx 28))</t>
  </si>
  <si>
    <t>Peanuts, all types, dry-roasted, with salt (1 oz (approx 28))</t>
  </si>
  <si>
    <t>Peanut butter, smooth style, with salt (1 tbsp)</t>
  </si>
  <si>
    <t>Peanut butter, chunk style, with salt (1 tbsp)</t>
  </si>
  <si>
    <t>Peaches, raw (1 cup)</t>
  </si>
  <si>
    <t>Peaches, raw (1 peach)</t>
  </si>
  <si>
    <t>Peaches, frozen, sliced, sweetened (1 cup)</t>
  </si>
  <si>
    <t>Peaches, dried, sulfured, uncooked (3 halves)</t>
  </si>
  <si>
    <t>Peaches, canned, juice pack, solids and liquids (1 half)</t>
  </si>
  <si>
    <t>Peaches, canned, juice pack, solids and liquids (1 cup)</t>
  </si>
  <si>
    <t>Peaches, canned, heavy syrup pack, solids and liquids (1 cup)</t>
  </si>
  <si>
    <t>Peaches, canned, heavy syrup pack, solids and liquids (1 half)</t>
  </si>
  <si>
    <t>Pasta with meatballs in tomato sauce, canned entree (1 cup)</t>
  </si>
  <si>
    <t>Parsnips, cooked, boiled, drained, without salt (1 cup)</t>
  </si>
  <si>
    <t>Parsley, raw (10 sprigs)</t>
  </si>
  <si>
    <t>Papayas, raw (1 papaya)</t>
  </si>
  <si>
    <t>Papayas, raw (1 cup)</t>
  </si>
  <si>
    <t>Pancakes, plain, dry mix, incomplete, prepared (1 pancake)</t>
  </si>
  <si>
    <t>Pancakes, plain, dry mix, complete, prepared (1 pancake)</t>
  </si>
  <si>
    <t>Pancakes plain, frozen, ready-to-heat (includes buttermilk) (1 pancake)</t>
  </si>
  <si>
    <t>Oranges, raw, all commercial varieties (1 orange)</t>
  </si>
  <si>
    <t>Oranges, raw, all commercial varieties (1 cup)</t>
  </si>
  <si>
    <t>Orange juice, raw (1 cup)</t>
  </si>
  <si>
    <t>Orange juice, raw (juice from 1 orange)</t>
  </si>
  <si>
    <t>Orange juice, frozen concentrate, unsweetened, undiluted (6-fl-oz can)</t>
  </si>
  <si>
    <t>Orange juice, frozen concentrate, unsweetened, diluted with 3 volume water (1 cup)</t>
  </si>
  <si>
    <t>Orange juice, chilled, includes from concentrate (1 cup)</t>
  </si>
  <si>
    <t>Orange juice, canned, unsweetened (1 cup)</t>
  </si>
  <si>
    <t>Sweet rolls, cinnamon, commercially prepared with raisins (1 roll)</t>
  </si>
  <si>
    <t>Sugars, powdered (1 tbsp)</t>
  </si>
  <si>
    <t>Sugars, granulated (1 tsp)</t>
  </si>
  <si>
    <t>Sugars, brown (1 tsp)</t>
  </si>
  <si>
    <t>Strawberries, raw (1 strawberry)</t>
  </si>
  <si>
    <t>Strawberries, raw (1 cup)</t>
  </si>
  <si>
    <t>Strawberries, frozen, sweetened, sliced (1 cup)</t>
  </si>
  <si>
    <t>Squash, winter, butternut, frozen, cooked, boiled, without salt (1 cup)</t>
  </si>
  <si>
    <t>Squash, winter, all varieties, cooked, baked, without salt (1 cup)</t>
  </si>
  <si>
    <t>Squash, summer, all varieties, raw (1 cup)</t>
  </si>
  <si>
    <t>Squash, summer, all varieties, cooked, boiled, drained, without salt (1 cup)</t>
  </si>
  <si>
    <t>Spinach, raw (1 leaf)</t>
  </si>
  <si>
    <t>Spinach, frozen, chopped or leaf, cooked, boiled, drained, without salt (1 cup)</t>
  </si>
  <si>
    <t>Spinach, cooked, boiled, drained, without salt (1 cup)</t>
  </si>
  <si>
    <t>Spinach, canned, drained solids (1 cup)</t>
  </si>
  <si>
    <t>Spinach souffle, home-prepared (1 cup)</t>
  </si>
  <si>
    <t>Spices, pepper, black (1 tsp)</t>
  </si>
  <si>
    <t>Spices, parsley, dried (1 tbsp)</t>
  </si>
  <si>
    <t>Spices, paprika (1 tsp)</t>
  </si>
  <si>
    <t>Spices, oregano, ground (1 tsp)</t>
  </si>
  <si>
    <t>Spices, onion powder (1 tsp)</t>
  </si>
  <si>
    <t>Spices, garlic powder (1 tsp)</t>
  </si>
  <si>
    <t>Spices, dill weed, fresh (5 sprigs)</t>
  </si>
  <si>
    <t>Spices, curry powder (1 tsp)</t>
  </si>
  <si>
    <t>Spices, cinnamon, ground (1 tsp)</t>
  </si>
  <si>
    <t>Spices, chili powder (1 tsp)</t>
  </si>
  <si>
    <t>Spices, celery seed (1 tsp)</t>
  </si>
  <si>
    <t>Spaghetti, whole-wheat, cooked (1 cup)</t>
  </si>
  <si>
    <t>Spaghetti, cooked, enriched, without added salt (1 cup)</t>
  </si>
  <si>
    <t>Soybeans, mature cooked, boiled, without salt (1 cup)</t>
  </si>
  <si>
    <t>Soybeans, green, cooked, boiled, drained, without salt (1 cup)</t>
  </si>
  <si>
    <t>Soy sauce made from soy and wheat (shoyu) (1 tbsp)</t>
  </si>
  <si>
    <t>Soy milk, fluid (1 cup)</t>
  </si>
  <si>
    <t>Sour dressing, non-butterfat, cultured, filled cream-type (1 tbsp)</t>
  </si>
  <si>
    <t>Soup, vegetarian vegetable, canned, prepared with equal volume water, commercial (1 cup)</t>
  </si>
  <si>
    <t>Soup, vegetable, canned, chunky, ready-to-serve, commercial (1 cup)</t>
  </si>
  <si>
    <t>Soup, vegetable beef, prepared with equal volume water, commercial (1 cup)</t>
  </si>
  <si>
    <t>Soup, tomato, canned, prepared with equal volume water, commercial (1 cup)</t>
  </si>
  <si>
    <t>Soup, tomato, canned, prepared with equal volume milk, commercial (1 cup)</t>
  </si>
  <si>
    <t>Soup, stock, fish, home-prepared (1 cup)</t>
  </si>
  <si>
    <t>Soup, PROGRESSO HEALTHY CLASSICS VEGETABLE, canned,ready-to-serve (1 cup)</t>
  </si>
  <si>
    <t>Soup, PROGRESSO HEALTHY CLASSICS NEW ENGLAND CLAM CHOWDER, canned, ready-to-serve (1 cup)</t>
  </si>
  <si>
    <t>Soup, PROGRESSO HEALTHY CLASSICS MINESTRONE, canned, ready-to-serve (1 cup)</t>
  </si>
  <si>
    <t>Soup, PROGRESSO HEALTHY CLASSICS LENTIL, canned, ready-to-serve (1 cup)</t>
  </si>
  <si>
    <t>Soup, PROGRESSO HEALTHY CLASSICS CHICKEN RICE WITH VEGETABLES, canned, ready-to-serve (1 cup)</t>
  </si>
  <si>
    <t>Soup, PROGRESSO HEALTHY CLASSICS CHICKEN NOODLE, canned, ready-to-serve (1 cup)</t>
  </si>
  <si>
    <t>Soup, pea, green, canned, prepared with equal volume water, commercial (1 cup)</t>
  </si>
  <si>
    <t>Soup, onion, dehydrated, prepared with water (1 cup)</t>
  </si>
  <si>
    <t>Soup, onion mix, dehydrated, dry form (1 packet)</t>
  </si>
  <si>
    <t>Soup, minestrone, canned, prepared with equal volume water, commercial (1 cup)</t>
  </si>
  <si>
    <t>Soup, cream of mushroom, canned, prepared with equal volume water, commercial (1 cup)</t>
  </si>
  <si>
    <t>Soup, cream of mushroom, canned, prepared with equal volume milk, commercial (1 cup)</t>
  </si>
  <si>
    <t>Soup, cream of chicken, prepared with equal volume milk, commercial  (1 cup)</t>
  </si>
  <si>
    <t>Soup, cream of chicken, canned, prepared with equal volume water, commercial (1 cup)</t>
  </si>
  <si>
    <t>Soup, clam chowder, new england, canned, prepared with equal volume milk, commercial (1 cup)</t>
  </si>
  <si>
    <t>Soup, clam chowder, manhattan, canned, prepared with equal volume water (1 cup)</t>
  </si>
  <si>
    <t>Soup, chicken with rice, canned, prepared with equal volume water, commercial (1 cup)</t>
  </si>
  <si>
    <t>Soup, chicken vegetable, canned, chunky, ready-to-serve (1 cup)</t>
  </si>
  <si>
    <t>Soup, chicken noodle, dehydrated, prepared with water (1 cup)</t>
  </si>
  <si>
    <t>Soup, chicken noodle, canned, prepared with equal volume water, commercial (1 cup)</t>
  </si>
  <si>
    <t>Soup, chicken noodle, canned, chunky, ready-to-serve (1 cup)</t>
  </si>
  <si>
    <t>Soup, beef noodle, canned, prepared with equal volume water, commercial (1 cup)</t>
  </si>
  <si>
    <t>Soup, beef broth, bouillon, consomme, prepared with equal volume water, commercial (1 cup)</t>
  </si>
  <si>
    <t>Soup, beef broth or bouillon, powder, dry (1 packet)</t>
  </si>
  <si>
    <t>Soup, bean with pork, canned, prepared with equal volume water, commercial (1 cup)</t>
  </si>
  <si>
    <t>Soup, bean with ham, canned, chunky, ready-to-serve, commercial (1 cup)</t>
  </si>
  <si>
    <t>Snacks, trail mix, tropical (1 cup)</t>
  </si>
  <si>
    <t>Cereals ready-to-eat, GENERAL MILLS, RAISIN NUT BRAN (1 cup)</t>
  </si>
  <si>
    <t>Cereals ready-to-eat, GENERAL MILLS, LUCKY CHARMS (1 cup)</t>
  </si>
  <si>
    <t>Cereals ready-to-eat, GENERAL MILLS, KIX (1-1/3 cup)</t>
  </si>
  <si>
    <t>Cereals ready-to-eat, GENERAL MILLS, HONEY NUT CLUSTERS (1 cup)</t>
  </si>
  <si>
    <t>Cereals ready-to-eat, GENERAL MILLS, Honey Nut CHEX (3/4 cup)</t>
  </si>
  <si>
    <t>Cereals ready-to-eat, GENERAL MILLS, HONEY NUT CHEERIOS (1 cup)</t>
  </si>
  <si>
    <t>Cereals ready-to-eat, GENERAL MILLS, GOLDEN GRAHAMS (3/4 cup)</t>
  </si>
  <si>
    <t>Cereals ready-to-eat, GENERAL MILLS, FROSTED WHEATIES (3/4 cup)</t>
  </si>
  <si>
    <t>Cereals ready-to-eat, GENERAL MILLS, Corn CHEX (1 cup)</t>
  </si>
  <si>
    <t>Cereals ready-to-eat, GENERAL MILLS, COCOA PUFFS (1 cup)</t>
  </si>
  <si>
    <t>Cereals ready-to-eat, GENERAL MILLS, CINNAMON TOAST CRUNCH (3/4 cup)</t>
  </si>
  <si>
    <t>Cereals ready-to-eat, GENERAL MILLS, CHEERIOS (1 cup)</t>
  </si>
  <si>
    <t>Cereals ready-to-eat, GENERAL MILLS, BERRY BERRY KIX (3/4 cup)</t>
  </si>
  <si>
    <t>Cereals ready-to-eat, GENERAL MILLS, BASIC 4 (1 cup)</t>
  </si>
  <si>
    <t>Cereals ready-to-eat, GENERAL MILLS, APPLE CINNAMON CHEERIOS (3/4 cup)</t>
  </si>
  <si>
    <t>Celery, raw (1 cup)</t>
  </si>
  <si>
    <t>Celery, raw (1 stalk)</t>
  </si>
  <si>
    <t>Celery, cooked, boiled, drained, without salt (1 cup)</t>
  </si>
  <si>
    <t>Celery, cooked, boiled, drained, without salt (1 stalk)</t>
  </si>
  <si>
    <t>Cauliflower, raw (1 cup)</t>
  </si>
  <si>
    <t>Cauliflower, raw (1 floweret)</t>
  </si>
  <si>
    <t>Cauliflower, frozen, cooked, boiled, drained, without salt (1 cup)</t>
  </si>
  <si>
    <t>Cauliflower, cooked, boiled, drained, without salt (3 flowerets)</t>
  </si>
  <si>
    <t>Cauliflower, cooked, boiled, drained, without salt (1 cup)</t>
  </si>
  <si>
    <t>Catsup (1 packet)</t>
  </si>
  <si>
    <t>Carrots, raw (1 carrot)</t>
  </si>
  <si>
    <t>Carrots, raw (1 cup)</t>
  </si>
  <si>
    <t>Carrots, frozen, cooked, boiled, drained, without salt (1 cup)</t>
  </si>
  <si>
    <t>Carrots, cooked, boiled, drained, without salt (1 cup)</t>
  </si>
  <si>
    <t>Carrots, canned, regular pack, drained solids (1 cup)</t>
  </si>
  <si>
    <t>Carrots, baby, raw (1 medium)</t>
  </si>
  <si>
    <t>Carrot juice, canned (1 cup)</t>
  </si>
  <si>
    <t>Carob flour (1 tbsp)</t>
  </si>
  <si>
    <t>Carbonated beverage, root beer (12 fl oz)</t>
  </si>
  <si>
    <t>Carbonated beverage, pepper-type, contains caffeine (12 fl oz)</t>
  </si>
  <si>
    <t>Carbonated beverage, orange (12 fl oz)</t>
  </si>
  <si>
    <t>Carbonated beverage, low calorie, other than cola or pepper, with aspartame, without caffeine (12 fl oz)</t>
  </si>
  <si>
    <t>Carbonated beverage, low calorie, cola, with aspartame, contains caffeine (12 fl oz)</t>
  </si>
  <si>
    <t>Carbonated beverage, lemon-lime soda (12 fl oz)</t>
  </si>
  <si>
    <t>Carbonated beverage, grape soda (12 fl oz)</t>
  </si>
  <si>
    <t>Carbonated beverage, ginger ale (12 fl oz)</t>
  </si>
  <si>
    <t>Carbonated beverage, cola, contains caffeine (12 fl oz)</t>
  </si>
  <si>
    <t>Carbonated beverage, club soda (12 fl oz)</t>
  </si>
  <si>
    <t>Carambola, (starfruit), raw (1 fruit)</t>
  </si>
  <si>
    <t>Carambola, (starfruit), raw (1 cup)</t>
  </si>
  <si>
    <t>Candies, SPECIAL DARK Chocolate Bar (1 miniature)</t>
  </si>
  <si>
    <t>Candies, semisweet chocolate (1 cup)</t>
  </si>
  <si>
    <t>Candies, REESE'S Peanut Butter Cups (1 package (contains 2))</t>
  </si>
  <si>
    <t>Candies, NESTLE, CRUNCH Bar and Dessert Topping (1 bar (1.55 oz))</t>
  </si>
  <si>
    <t>Candies, NESTLE, BUTTERFINGER Bar and Dessert Topping (1 fun size bar)</t>
  </si>
  <si>
    <t>Candies, MR. GOODBAR Chocolate Bar (1 bar (1.75 oz))</t>
  </si>
  <si>
    <t>Candies, milk chocolate, with almonds (1 bar (1.45 oz))</t>
  </si>
  <si>
    <t>Candies, milk chocolate coated raisins (10 pieces)</t>
  </si>
  <si>
    <t>Candies, milk chocolate coated peanuts (10 pieces)</t>
  </si>
  <si>
    <t>Candies, milk chocolate (1 bar (1.55 oz))</t>
  </si>
  <si>
    <t>Candies, marshmallows (1 cup)</t>
  </si>
  <si>
    <t>Candies, M&amp;M MARS, STARBURST Fruit Chews (1 piece)</t>
  </si>
  <si>
    <t>Candies, M&amp;M MARS, SNICKERS Bar (1 bar (2 oz))</t>
  </si>
  <si>
    <t>Candies, M&amp;M MARS, MARS MILKY WAY Bar (1 fun size bar)</t>
  </si>
  <si>
    <t>Candies, M&amp;M MARS, MARS MILKY WAY Bar (1 bar (2.15 oz))</t>
  </si>
  <si>
    <t>Candies, M&amp;M MARS, "M&amp;M's" Plain Chocolate Candies (10 pieces)</t>
  </si>
  <si>
    <t>Candies, M&amp;M MARS, "M&amp;M's" Peanut Chocolate Candies (10 pieces)</t>
  </si>
  <si>
    <t>Candies, KIT KAT Wafer Bar (1 bar (1.5 oz))</t>
  </si>
  <si>
    <t>Candies, jellybeans (10 large)</t>
  </si>
  <si>
    <t>Candies, hard (1 small piece)</t>
  </si>
  <si>
    <t>Candies, hard (1 piece)</t>
  </si>
  <si>
    <t>Candies, gumdrops, starch jelly pieces (1 medium)</t>
  </si>
  <si>
    <t>Candies, gumdrops, starch jelly pieces (10 bears)</t>
  </si>
  <si>
    <t>Candies, gumdrops, starch jelly pieces (10 worms)</t>
  </si>
  <si>
    <t>Candies, fudge, vanilla, prepared-from-recipe (1 piece)</t>
  </si>
  <si>
    <t>Candies, fudge, vanilla with nuts, prepared-from-recipe (1 piece)</t>
  </si>
  <si>
    <t>Candies, fudge, chocolate, with nuts, prepared-from-recipe (1 piece)</t>
  </si>
  <si>
    <t>Candies, fudge, chocolate, prepared-from-recipe (1 piece)</t>
  </si>
  <si>
    <t>Candies, confectioner's coating, white (1 cup)</t>
  </si>
  <si>
    <t>Candies, carob (1 oz)</t>
  </si>
  <si>
    <t>Candies, caramels, chocolate-flavor roll (1 piece)</t>
  </si>
  <si>
    <t>Candies, caramels (1 piece)</t>
  </si>
  <si>
    <t>Cake, yellow, commercially prepared, with vanilla frosting (1 piece)</t>
  </si>
  <si>
    <t>Cake, yellow, commercially prepared, with chocolate frosting (1 piece)</t>
  </si>
  <si>
    <t>Cake, white, prepared from recipe without frosting (1 piece)</t>
  </si>
  <si>
    <t>Cake, white, prepared from recipe with coconut frosting (1 piece)</t>
  </si>
  <si>
    <t>Cake, sponge, prepared from recipe (1 piece)</t>
  </si>
  <si>
    <t>Cake, sponge, commercially prepared (1 shortcake)</t>
  </si>
  <si>
    <t>Cake, snack cakes, cupcakes, chocolate, with frosting, low-fat (1 cupcake)</t>
  </si>
  <si>
    <t>Cake, snack cakes, creme-filled, sponge (1 cake)</t>
  </si>
  <si>
    <t>Cake, snack cakes, creme-filled, chocolate with frosting (1 cupcake)</t>
  </si>
  <si>
    <t>Cake, shortcake, biscuit-type, prepared from recipe (1 shortcake)</t>
  </si>
  <si>
    <t>Cake, pound, commercially prepared, fat-free (1 slice)</t>
  </si>
  <si>
    <t>Cake, pound, commercially prepared, butter (1 piece)</t>
  </si>
  <si>
    <t>Cake, pineapple upside-down, prepared from recipe (1 piece)</t>
  </si>
  <si>
    <t>Cake, gingerbread, prepared from recipe (1 piece)</t>
  </si>
  <si>
    <t>Cake, fruitcake, commercially prepared (1 piece)</t>
  </si>
  <si>
    <t>Cake, chocolate, prepared from recipe without frosting (1 piece)</t>
  </si>
  <si>
    <t>Cake, chocolate, commercially prepared with chocolate frosting (1 piece)</t>
  </si>
  <si>
    <t>Cake, boston cream pie, commercially prepared (1 piece)</t>
  </si>
  <si>
    <t>Cake, angelfood, dry mix, prepared (1 piece)</t>
  </si>
  <si>
    <t>Cake, angelfood, commercially prepared (1 piece)</t>
  </si>
  <si>
    <t>Cabbage, savoy, raw (1 cup)</t>
  </si>
  <si>
    <t>Cabbage, red, raw (1 cup)</t>
  </si>
  <si>
    <t>Cabbage, raw (1 cup)</t>
  </si>
  <si>
    <t>Cabbage, cooked, boiled, drained, without salt (1 cup)</t>
  </si>
  <si>
    <t>Cabbage, chinese (pe-tsai), cooked, boiled, drained, without salt (1 cup)</t>
  </si>
  <si>
    <t>Cabbage, chinese (pak-choi), cooked, boiled, drained, without salt (1 cup)</t>
  </si>
  <si>
    <t>Butter, without salt (1 tbsp)</t>
  </si>
  <si>
    <t>Butter, with salt (1 tbsp)</t>
  </si>
  <si>
    <t>Bulgur, dry (1 cup)</t>
  </si>
  <si>
    <t>Bulgur, cooked (1 cup)</t>
  </si>
  <si>
    <t>Buckwheat groats, roasted, cooked (1 cup)</t>
  </si>
  <si>
    <t>Buckwheat flour, whole-groat (1 cup)</t>
  </si>
  <si>
    <t>Brussels sprouts, frozen, cooked, boiled, drained, without salt (1 cup)</t>
  </si>
  <si>
    <t>Brussels sprouts, cooked, boiled, drained, without salt (1 cup)</t>
  </si>
  <si>
    <t>Broccoli, raw (1 spear)</t>
  </si>
  <si>
    <t>Broccoli, frozen, chopped, cooked, boiled, drained, without salt (1 cup)</t>
  </si>
  <si>
    <t>Broccoli, flower clusters, raw (1 floweret)</t>
  </si>
  <si>
    <t>Broccoli, cooked, boiled, drained, without salt (1 cup)</t>
  </si>
  <si>
    <t>Broccoli, cooked, boiled, drained, without salt (1 spear)</t>
  </si>
  <si>
    <t>Breakfast items, french toast with butter (2 slices)</t>
  </si>
  <si>
    <t>Breakfast items, biscuit with egg and sausage (1 biscuit)</t>
  </si>
  <si>
    <t>Bread, whole-wheat, commercially prepared, toasted (1 slice)</t>
  </si>
  <si>
    <t>Bread, whole-wheat, commercially prepared (1 slice)</t>
  </si>
  <si>
    <t>Bread, white, commercially prepared, toasted (1 slice)</t>
  </si>
  <si>
    <t>Bread, white, commercially prepared (includes soft bread crumbs) (1 cup)</t>
  </si>
  <si>
    <t>Bread, white, commercially prepared (includes soft bread crumbs) (1 slice)</t>
  </si>
  <si>
    <t>Bread, wheat, toasted (includes wheat berry) (1 slice)</t>
  </si>
  <si>
    <t>Bread, rye, toasted (1 slice)</t>
  </si>
  <si>
    <t>Bread, reduced-calorie, white (1 slice)</t>
  </si>
  <si>
    <t>Bread, reduced-calorie, wheat (1 slice)</t>
  </si>
  <si>
    <t>Bread, reduced-calorie, rye (1 slice)</t>
  </si>
  <si>
    <t>Bread, raisin, toasted, enriched (1 slice)</t>
  </si>
  <si>
    <t>Bread, raisin, enriched (1 slice)</t>
  </si>
  <si>
    <t>Bread, pumpernickel, toasted (1 slice)</t>
  </si>
  <si>
    <t>Bread, pita, white, enriched (4" pita)</t>
  </si>
  <si>
    <t>Bread, pita, white, enriched (6-1/2" pita)</t>
  </si>
  <si>
    <t>Bread, oatmeal, toasted (1 slice)</t>
  </si>
  <si>
    <t>Bread, oatmeal (1 slice)</t>
  </si>
  <si>
    <t>Bread, mixed-grain, toasted (includes whole-grain, 7-grain) (1 slice)</t>
  </si>
  <si>
    <t>Bread, italian (1 slice)</t>
  </si>
  <si>
    <t>Bread, indian (navajo) fry (5" bread)</t>
  </si>
  <si>
    <t>Bread, indian (navajo) fry (10-1/2" bread)</t>
  </si>
  <si>
    <t>Bread, french or vienna (includes sourdough) (1/2" slice)</t>
  </si>
  <si>
    <t>Bread, cornbread, prepared from recipe, made with low fat (2%) milk (1 piece)</t>
  </si>
  <si>
    <t>Bread, cornbread, dry mix, prepared (1 piece)</t>
  </si>
  <si>
    <t>Bread, banana, prepared from recipe, made with margarine (1 slice)</t>
  </si>
  <si>
    <t>Bread stuffing, bread, dry mix, prepared (1/2 cup)</t>
  </si>
  <si>
    <t>Bread crumbs, dry, grated, seasoned (1 cup)</t>
  </si>
  <si>
    <t>Bread crumbs, dry, grated, plain (1 oz)</t>
  </si>
  <si>
    <t>Braunschweiger (a liver sausage), pork (2 slices)</t>
  </si>
  <si>
    <t>Bologna, pork and beef (2 slices)</t>
  </si>
  <si>
    <t>Blueberries, raw (1 cup)</t>
  </si>
  <si>
    <t>Blueberries, frozen, sweetened (1 cup)</t>
  </si>
  <si>
    <t>Blackberries, raw (1 cup)</t>
  </si>
  <si>
    <t>Biscuits, plain or buttermilk, refrigerated dough, lower fat, baked (2-1/4" biscuit)</t>
  </si>
  <si>
    <t>Biscuits, plain or buttermilk, refrigerated dough, higher fat, baked (2-1/2" biscuit)</t>
  </si>
  <si>
    <t>Biscuits, plain or buttermilk, prepared from recipe (4" biscuit)</t>
  </si>
  <si>
    <t>Olive Oil (1 tbsp)</t>
  </si>
  <si>
    <t>Peanut Oil  (1 tbsp)</t>
  </si>
  <si>
    <t>Sesame Oil (1 tbsp)</t>
  </si>
  <si>
    <t>Soybean Oil (1 tbsp)</t>
  </si>
  <si>
    <t>Vegetable Oil (1 tbsp)</t>
  </si>
  <si>
    <t>Safflower Oil (1 tbsp)</t>
  </si>
  <si>
    <t>Sunflower Oil (1 tbsp)</t>
  </si>
  <si>
    <t>Pork, fresh, loin, center loin (chops), bone-in, separable lean only, cooked, pan-fried (3 oz)</t>
  </si>
  <si>
    <t>Pork, fresh, loin, center loin (chops), bone-in, separable lean only, cooked, broiled (3 oz)</t>
  </si>
  <si>
    <t>Pork, fresh, loin, center loin (chops), bone-in, separable lean and fat, cooked, pan-fried (3 oz)</t>
  </si>
  <si>
    <t>Pork, fresh, loin, center loin (chops), bone-in, separable lean and fat, cooked, broiled (3 oz)</t>
  </si>
  <si>
    <t>Pork, fresh, leg (ham), whole, separable lean only, cooked, roasted (3 oz)</t>
  </si>
  <si>
    <t>Pork, fresh, leg (ham), whole, separable lean and fat, cooked, roasted (3 oz)</t>
  </si>
  <si>
    <t>Pork, fresh, backribs, separable lean and fat, cooked, roasted (3 oz)</t>
  </si>
  <si>
    <t>Pork, cured, ham, whole, separable lean only, roasted (3 oz)</t>
  </si>
  <si>
    <t>Pork, cured, ham, whole, separable lean and fat, roasted (3 oz)</t>
  </si>
  <si>
    <t>Pork, cured, ham, extra lean and regular, canned, roasted (3 oz)</t>
  </si>
  <si>
    <t>Pork, cured, canadian-style bacon, grilled (2 slices)</t>
  </si>
  <si>
    <t>Pork, cured, bacon, cooked, broiled, pan-fried or roasted (3 medium slices)</t>
  </si>
  <si>
    <t>Pork sausage, fresh, cooked (1 patty)</t>
  </si>
  <si>
    <t>Pork sausage, fresh, cooked (2 links)</t>
  </si>
  <si>
    <t>Pork and beef sausage, fresh, cooked (2 links)</t>
  </si>
  <si>
    <t>Plums, raw (1 plum)</t>
  </si>
  <si>
    <t>Plums, canned, purple, juice pack, solids and liquids (1 cup)</t>
  </si>
  <si>
    <t>Plums, canned, purple, juice pack, solids and liquids (1 plum)</t>
  </si>
  <si>
    <t>Plums, canned, purple, heavy syrup pack, solids and liquids (1 plum)</t>
  </si>
  <si>
    <t>Plums, canned, purple, heavy syrup pack, solids and liquids (1 cup)</t>
  </si>
  <si>
    <t>Plantains, raw (1 medium)</t>
  </si>
  <si>
    <t>Plantains, cooked (1 cup)</t>
  </si>
  <si>
    <t>Pineapple, raw (1 cup)</t>
  </si>
  <si>
    <t>Pineapple, canned, juice pack, solids and liquids (1 cup)</t>
  </si>
  <si>
    <t>Pineapple, canned, juice pack, solids and liquids (1 slice)</t>
  </si>
  <si>
    <t>Pineapple, canned, heavy syrup pack, solids and liquids (1 cup)</t>
  </si>
  <si>
    <t>Pineapple, canned, heavy syrup pack, solids and liquids (1 slice)</t>
  </si>
  <si>
    <t>Pineapple juice, canned, unsweetened, without added ascorbic acid (1 cup)</t>
  </si>
  <si>
    <t>Pineapple and orange juice drink, canned (8 fl oz)</t>
  </si>
  <si>
    <t>Pineapple and grapefruit juice drink, canned (8 fl oz)</t>
  </si>
  <si>
    <t>Pimento, canned (1 tbsp)</t>
  </si>
  <si>
    <t>Pie, pumpkin, prepared from recipe (1 piece)</t>
  </si>
  <si>
    <t>Pie, pumpkin, commercially prepared (1 piece)</t>
  </si>
  <si>
    <t>Pie, pecan, prepared from recipe (1 piece)</t>
  </si>
  <si>
    <t>Pie, pecan, commercially prepared (1 piece)</t>
  </si>
  <si>
    <t>Pie, lemon meringue, prepared from recipe (1 piece)</t>
  </si>
  <si>
    <t>Pie, lemon meringue, commercially prepared (1 piece)</t>
  </si>
  <si>
    <t>Pie, fried pies, fruit (1 pie)</t>
  </si>
  <si>
    <t>Pie, fried pies, cherry (1 pie)</t>
  </si>
  <si>
    <t>Pie, coconut custard, commercially prepared (1 piece)</t>
  </si>
  <si>
    <t>Pie, chocolate creme, commercially prepared (1 piece)</t>
  </si>
  <si>
    <t>Pie, cherry, prepared from recipe (1 piece)</t>
  </si>
  <si>
    <t>Pie, cherry, commercially prepared (1 piece)</t>
  </si>
  <si>
    <t>Pie, blueberry, prepared from recipe (1 piece)</t>
  </si>
  <si>
    <t>Pie, blueberry, commercially prepared (1 piece)</t>
  </si>
  <si>
    <t>Pie, apple, prepared from recipe (1 piece)</t>
  </si>
  <si>
    <t>Pie, apple, commercially prepared, enriched flour (1 piece)</t>
  </si>
  <si>
    <t>Pie fillings, canned, cherry (1/8 of 21-oz can)</t>
  </si>
  <si>
    <t>Pie fillings, canned, apple (1/8 of 21-oz can)</t>
  </si>
  <si>
    <t>Pie crust, standard-type, prepared from recipe, baked (1 pie shell)</t>
  </si>
  <si>
    <t>Pie crust, standard-type, frozen, ready-to-bake, baked (1 pie shell)</t>
  </si>
  <si>
    <t>Pie crust, cookie-type, prepared from recipe, graham cracker, baked (1 pie shell)</t>
  </si>
  <si>
    <t>Pickles, cucumber, dill (1 pickle)</t>
  </si>
  <si>
    <t>Pickle relish, sweet (1 tbsp)</t>
  </si>
  <si>
    <t>Peppers, sweet, red, raw (1 cup)</t>
  </si>
  <si>
    <t>Peppers, sweet, red, raw (1 pepper)</t>
  </si>
  <si>
    <t>Peppers, sweet, red, cooked, boiled, drained, without salt (1 cup)</t>
  </si>
  <si>
    <t>Peppers, sweet, green, raw (1 pepper)</t>
  </si>
  <si>
    <t>Peppers, sweet, green, raw (1 ring)</t>
  </si>
  <si>
    <t>Peppers, sweet, green, raw (1 cup)</t>
  </si>
  <si>
    <t>Peppers, sweet, green, cooked, boiled, drained, without salt (1 cup)</t>
  </si>
  <si>
    <t>Peppers, jalapeno, canned, solids and liquids (1/4 cup)</t>
  </si>
  <si>
    <t>Peppers, hot chili, red, raw (1 pepper)</t>
  </si>
  <si>
    <t>Peppers, hot chili, green, raw (1 pepper)</t>
  </si>
  <si>
    <t>Peas, split, mature seeds, cooked, boiled, without salt (1 cup)</t>
  </si>
  <si>
    <t>Peas, green, frozen, cooked, boiled, drained, without salt (1 cup)</t>
  </si>
  <si>
    <t>Peas, green, canned, regular pack, drained solids (1 cup)</t>
  </si>
  <si>
    <t>***************Dairy***************</t>
  </si>
  <si>
    <t>***************Snacks/Treats***************</t>
  </si>
  <si>
    <t>Fast foods, cheeseburger, regular, double patty, with condiments and vegetables (1 sandwich)</t>
  </si>
  <si>
    <t>Fast foods, cheeseburger, regular, double patty, plain (1 sandwich)</t>
  </si>
  <si>
    <t>Fast foods, cheeseburger, regular, double patty and bun, plain (1 sandwich)</t>
  </si>
  <si>
    <t>Fast foods, cheeseburger, large, single patty, with condiments and vegetables (1 sandwich)</t>
  </si>
  <si>
    <t>Fast foods, burrito, with beans and meat (1 burrito)</t>
  </si>
  <si>
    <t>Fast foods, burrito, with beans and cheese (1 burrito)</t>
  </si>
  <si>
    <t>Entrees, pizza with pepperoni (1 slice)</t>
  </si>
  <si>
    <t>Entrees, pizza with cheese, meat, and vegetables (1 slice)</t>
  </si>
  <si>
    <t>Entrees, pizza with cheese (1 slice)</t>
  </si>
  <si>
    <t>Entrees, fish fillet, battered or breaded, and fried (1 fillet)</t>
  </si>
  <si>
    <t>English muffins, plain, toasted, enriched, with calcium propionate (includes sourdough) (1 muffin)</t>
  </si>
  <si>
    <t>English muffins, plain, enriched, with ca prop (includes sourdough) (1 muffin)</t>
  </si>
  <si>
    <t>Endive, raw (1 cup)</t>
  </si>
  <si>
    <t>Eggplant, cooked, boiled, drained, without salt (1 cup)</t>
  </si>
  <si>
    <t>Egg, yolk, raw, fresh (1 large)</t>
  </si>
  <si>
    <t>Egg, whole, raw, fresh (1 medium)</t>
  </si>
  <si>
    <t>Egg, whole, raw, fresh (1 large)</t>
  </si>
  <si>
    <t>Egg, whole, raw, fresh (1 extra large)</t>
  </si>
  <si>
    <t>Egg, whole, cooked, scrambled (1 large)</t>
  </si>
  <si>
    <t>Egg, whole, cooked, poached (1 large)</t>
  </si>
  <si>
    <t>Egg, whole, cooked, hard-boiled (1 large)</t>
  </si>
  <si>
    <t>Egg, whole, cooked, fried (1 large)</t>
  </si>
  <si>
    <t>Egg, white, raw, fresh (1 large)</t>
  </si>
  <si>
    <t>Egg substitute, liquid (1/4 cup)</t>
  </si>
  <si>
    <t>Eclairs, custard-filled with chocolate glaze, prepared from recipe (1 eclair)</t>
  </si>
  <si>
    <t>Duck, domesticated, meat only, cooked, roasted (1/2 duck)</t>
  </si>
  <si>
    <t>Doughnuts, yeast-leavened, glazed, enriched (includes honey buns) (1 hole)</t>
  </si>
  <si>
    <t>Doughnuts, yeast-leavened, glazed, enriched (includes honey buns) (1 medium)</t>
  </si>
  <si>
    <t>Doughnuts, cake-type, plain (includes unsugared, old-fashioned) (1 hole)</t>
  </si>
  <si>
    <t>Doughnuts, cake-type, plain (includes unsugared, old-fashioned) (1 medium)</t>
  </si>
  <si>
    <t>Dessert topping, semi solid, frozen (1 tbsp)</t>
  </si>
  <si>
    <t>Dessert topping, pressurized (1 tbsp)</t>
  </si>
  <si>
    <t>Dessert topping, powdered, 1.5 ounce prepared with 1/2 cup milk (1 tbsp)</t>
  </si>
  <si>
    <t>Dates, domestic, natural and dry (1 cup)</t>
  </si>
  <si>
    <t>Dates, domestic, natural and dry (5 dates)</t>
  </si>
  <si>
    <t>Danish pastry, fruit, enriched (includes apple, cinnamon, raisin, lemon, raspberry, strawberry) (1 danish)</t>
  </si>
  <si>
    <t>Danish pastry, cheese (1 danish)</t>
  </si>
  <si>
    <t>Dandelion greens, cooked, boiled, drained, without salt (1 cup)</t>
  </si>
  <si>
    <t>Cucumber, with peel, raw (1 cup)</t>
  </si>
  <si>
    <t>Cucumber, with peel, raw (1 large)</t>
  </si>
  <si>
    <t>Cucumber, peeled, raw (1 large)</t>
  </si>
  <si>
    <t>Cucumber, peeled, raw (1 cup)</t>
  </si>
  <si>
    <t>Crustaceans, shrimp, mixed species, cooked, breaded and fried (6 large)</t>
  </si>
  <si>
    <t>Crustaceans, shrimp, mixed species, cooked, breaded and fried (3 oz)</t>
  </si>
  <si>
    <t>Crustaceans, shrimp, mixed species, canned (3 oz)</t>
  </si>
  <si>
    <t>Crustaceans, lobster, northern, cooked, moist heat (3 oz)</t>
  </si>
  <si>
    <t>Crustaceans, crab, blue, crab cakes (1 cake)</t>
  </si>
  <si>
    <t>Crustaceans, crab, blue, cooked, moist heat (3 oz)</t>
  </si>
  <si>
    <t>Crustaceans, crab, blue, canned (1 cup)</t>
  </si>
  <si>
    <t>Crustaceans, crab, alaska king, imitation, made from surimi (3 oz)</t>
  </si>
  <si>
    <t>Crustaceans, crab, alaska king, cooked, moist heat (3 oz)</t>
  </si>
  <si>
    <t>Croutons, seasoned (1 cup)</t>
  </si>
  <si>
    <t>Croissants, butter (1 croissant)</t>
  </si>
  <si>
    <t>Cream, whipped, cream topping, pressurized (1 tbsp)</t>
  </si>
  <si>
    <t>Cream, sour, reduced fat, cultured (1 tbsp)</t>
  </si>
  <si>
    <t>Cream, sour, cultured (1 tbsp)</t>
  </si>
  <si>
    <t>Cream, fluid, light whipping (1 tbsp)</t>
  </si>
  <si>
    <t>Cream, fluid, light (coffee cream or table cream) (1 tbsp)</t>
  </si>
  <si>
    <t>Cream, fluid, heavy whipping (1 tbsp)</t>
  </si>
  <si>
    <t>Cream, fluid, half and half (1 tbsp)</t>
  </si>
  <si>
    <t>Cream substitute, powdered (1 tsp)</t>
  </si>
  <si>
    <t>Cream substitute, liquid, with hydrogenated vegetable oil and soy protein (1 tbsp)</t>
  </si>
  <si>
    <t>Cranberry sauce, canned, sweetened (1 slice)</t>
  </si>
  <si>
    <t>Cranberry juice cocktail, bottled (8 fl oz)</t>
  </si>
  <si>
    <t>Crackers, standard snack-type, sandwich, with cheese filling (1 sandwich)</t>
  </si>
  <si>
    <t>Crackers, standard snack-type, regular (4 crackers)</t>
  </si>
  <si>
    <t>Crackers, rye, wafers, plain (1 wafer)</t>
  </si>
  <si>
    <t>Crackers, melba toast, plain (4 pieces)</t>
  </si>
  <si>
    <t>Crackers, matzo, plain (1 matzo)</t>
  </si>
  <si>
    <t>Crackers, cheese, sandwich-type with peanut butter filling (1 sandwich)</t>
  </si>
  <si>
    <t>Crackers, cheese, regular (10 crackers)</t>
  </si>
  <si>
    <t>Cowpeas, common (blackeyes, crowder, southern), mature seeds, cooked, boiled, without salt (1 cup)</t>
  </si>
  <si>
    <t>Cowpeas, common (blackeyes, crowder, southern), mature seeds, canned, plain (1 cup)</t>
  </si>
  <si>
    <t>Cowpeas (blackeyes), immature seeds, frozen, cooked, boiled, drained, without salt (1 cup)</t>
  </si>
  <si>
    <t>Cowpeas (Blackeyes), immature seeds, cooked, boiled, drained, without salt (1 cup)</t>
  </si>
  <si>
    <t>Couscous, dry (1 cup)</t>
  </si>
  <si>
    <t>Couscous, cooked (1 cup)</t>
  </si>
  <si>
    <t>Cornstarch (1 tbsp)</t>
  </si>
  <si>
    <t>Cornmeal, whole-grain, yellow (1 cup)</t>
  </si>
  <si>
    <t>Cornmeal, self-rising, degermed, enriched, yellow (1 cup)</t>
  </si>
  <si>
    <t>Cornmeal, degermed, enriched, yellow (1 cup)</t>
  </si>
  <si>
    <t>Corn, sweet, yellow, frozen, kernels on cob, cooked, boiled, drained, without salt (1 ear)</t>
  </si>
  <si>
    <t>Corn, sweet, yellow, frozen, kernels cut off cob, boiled, drained, without salt (1 cup)</t>
  </si>
  <si>
    <t>Corn, sweet, yellow, cooked, boiled, drained, without salt (1 ear)</t>
  </si>
  <si>
    <t>Corn, sweet, yellow, canned, vacuum pack, regular pack (1 cup)</t>
  </si>
  <si>
    <t>Corn, sweet, yellow, canned, cream style, regular pack (1 cup)</t>
  </si>
  <si>
    <t>Corn, sweet, white, cooked, boiled, drained, without salt (1 ear)</t>
  </si>
  <si>
    <t>Cookies, vanilla sandwich with creme filling (1 cookie)</t>
  </si>
  <si>
    <t>Cookies, sugar, refrigerated dough, baked (1 cookie)</t>
  </si>
  <si>
    <t>Cookies, sugar, prepared from recipe, made with margarine (1 cookie)</t>
  </si>
  <si>
    <t>Cookies, sugar, commercially prepared, regular (includes vanilla) (1 cookie)</t>
  </si>
  <si>
    <t>Cookies, shortbread, commercially prepared, plain (1 cookie)</t>
  </si>
  <si>
    <t>Cookies, shortbread, commercially prepared, pecan (1 cookie)</t>
  </si>
  <si>
    <t>Cookies, peanut butter, prepared from recipe (1 cookie)</t>
  </si>
  <si>
    <t>Cookies, peanut butter, commercially prepared, regular (1 cookie)</t>
  </si>
  <si>
    <t>Cookies, oatmeal, prepared from recipe, with raisins (1 cookie)</t>
  </si>
  <si>
    <t>Cookies, oatmeal, commercially prepared, soft-type (1 cookie)</t>
  </si>
  <si>
    <t>Cookies, oatmeal, commercially prepared, regular (1 cookie)</t>
  </si>
  <si>
    <t>Cookies, oatmeal, commercially prepared, fat-free (1 cookie)</t>
  </si>
  <si>
    <t>Cookies, molasses (1 cookie, medium)</t>
  </si>
  <si>
    <t>Cookies, molasses (1 cookie, large (3-1/2" to 4")</t>
  </si>
  <si>
    <t>Cookies, graham crackers, plain or honey (includes cinnamon) (2 squares)</t>
  </si>
  <si>
    <t>Cookies, graham crackers, plain or honey (includes cinnamon) (1 cup)</t>
  </si>
  <si>
    <t>Cookies, chocolate sandwich, with creme filling, regular (1 cookie)</t>
  </si>
  <si>
    <t>Cookies, chocolate chip, refrigerated dough, baked (1 cookie)</t>
  </si>
  <si>
    <t>Cookies, chocolate chip, prepared from recipe, made with margarine (1 cookie)</t>
  </si>
  <si>
    <t>Cookies, chocolate chip, commercially prepared, regular, lower fat (1 cookie)</t>
  </si>
  <si>
    <t>Cookies, chocolate chip, commercially prepared, reg, higher fat, enriched (1 cookie)</t>
  </si>
  <si>
    <t>Cookies, butter, commercially prepared, enriched (1 cookie)</t>
  </si>
  <si>
    <t>Cookies, brownies, dry mix, special dietary, prepared (1 brownie)</t>
  </si>
  <si>
    <t>Cookies, brownies, commercially prepared (1 brownie)</t>
  </si>
  <si>
    <t>Collards, frozen, chopped, cooked, boiled, drained, without salt (1 cup)</t>
  </si>
  <si>
    <t>Collards, cooked, boiled, drained, without salt (1 cup)</t>
  </si>
  <si>
    <t>Coleslaw, home-prepared (1 cup)</t>
  </si>
  <si>
    <t>Coffeecake, cinnamon with crumb topping, commercially prepared, enriched (1 piece)</t>
  </si>
  <si>
    <t>Coffee, instant, regular, prepared with water (6 fl oz)</t>
  </si>
  <si>
    <t>Coffee, brewed, prepared with tap water (6 fl oz)</t>
  </si>
  <si>
    <t>Coffee, brewed, espresso, restaurant-prepared (2 fl oz)</t>
  </si>
  <si>
    <t>Cocoa, dry powder, unsweetened (1 tbsp)</t>
  </si>
  <si>
    <t>Cocoa mix, with aspartame, powder, prepared from item 14196 (1 serving)</t>
  </si>
  <si>
    <t>Cocoa mix, with aspartame, powder (1/2 oz envelope)</t>
  </si>
  <si>
    <t>Cocoa mix, powder, prepared with water (1 serving)</t>
  </si>
  <si>
    <t>Chocolate-flavor beverage mix, powder, prepared with whole milk (1 cup)</t>
  </si>
  <si>
    <t>Chocolate-flavor beverage mix, powder (2-3 heaping tsp)</t>
  </si>
  <si>
    <t>Chives, raw (1 tbsp)</t>
  </si>
  <si>
    <t>Chili con carne with beans, canned entree (1 cup)</t>
  </si>
  <si>
    <t>Chickpeas (garbanzo beans, bengal gram), mature seeds, cooked, boiled, without salt (1 cup)</t>
  </si>
  <si>
    <t>Chickpeas (garbanzo beans, bengal gram), mature seeds, canned (1 cup)</t>
  </si>
  <si>
    <t>Chicken, stewing, meat only, cooked, stewed (1 cup)</t>
  </si>
  <si>
    <t>Chicken, liver, all classes, cooked, simmered (1 liver)</t>
  </si>
  <si>
    <t>Chicken, canned, meat only, with broth (5 oz)</t>
  </si>
  <si>
    <t>Chicken, broilers or fryers, wing, meat and skin, cooked, fried, batter (1 wing)</t>
  </si>
  <si>
    <t>Chicken, broilers or fryers, thigh, meat only, cooked, roasted (1 thigh)</t>
  </si>
  <si>
    <t>Chicken, broilers or fryers, thigh, meat and skin, cooked, fried, batter (1 thigh)</t>
  </si>
  <si>
    <t>Chicken, broilers or fryers, neck, meat only, cooked, simmered (1 neck)</t>
  </si>
  <si>
    <t>Chicken, broilers or fryers, light meat, meat only, cooked, fried (3 oz)</t>
  </si>
  <si>
    <t>Chicken, broilers or fryers, giblets, cooked, simmered (1 cup)</t>
  </si>
  <si>
    <t>Margarine-like spread, approximately 60% fat, stick, soybean (hydrogenated) and palm (hydrogenated) (1 tbsp)</t>
  </si>
  <si>
    <t>Margarine-like spread, (approximately 40% fat), unspecified oils (1 tsp)</t>
  </si>
  <si>
    <t>Margarine-butter blend, 60% corn oil margarine and 40% butter (1 tbsp)</t>
  </si>
  <si>
    <t>Margarine, soft, unspecified oils, with salt added (1 tsp)</t>
  </si>
  <si>
    <t>Margarine, regular, unspecified oils, with salt added (1 tbsp)</t>
  </si>
  <si>
    <t>Mangos, raw (1 mango)</t>
  </si>
  <si>
    <t>Mangos, raw (1 cup)</t>
  </si>
  <si>
    <t>Malted drink mix, natural, with added nutrients, powder, prepared with whole milk (1 cup)</t>
  </si>
  <si>
    <t>Malted drink mix, natural, with added nutrients, powder (4-5 heaping tsp)</t>
  </si>
  <si>
    <t>Malted drink mix, chocolate, with added nutrients, powder, prepared with whole milk (1 cup)</t>
  </si>
  <si>
    <t>Malted drink mix, chocolate, with added nutrients, powder (3 heaping tsp)</t>
  </si>
  <si>
    <t>Macaroni, cooked, enriched (1 cup)</t>
  </si>
  <si>
    <t>Macaroni and Cheese, canned entree (1 cup)</t>
  </si>
  <si>
    <t>Lime juice, raw (juice of 1 lime)</t>
  </si>
  <si>
    <t>Lime juice, canned or bottled, unsweetened (1 tbsp)</t>
  </si>
  <si>
    <t>Lime juice, canned or bottled, unsweetened (1 cup)</t>
  </si>
  <si>
    <t>Lima beans, large, mature seeds, cooked, boiled, without salt (1 cup)</t>
  </si>
  <si>
    <t>Lima beans, large, mature seeds, canned (1 cup)</t>
  </si>
  <si>
    <t>Lima beans, immature seeds, frozen, fordhook, cooked, boiled, drained, without salt (1 cup)</t>
  </si>
  <si>
    <t>Lima beans, immature seeds, frozen, baby, cooked, boiled, drained, without salt (1 cup)</t>
  </si>
  <si>
    <t>Lettuce, looseleaf, raw (1 leaf)</t>
  </si>
  <si>
    <t>Lettuce, looseleaf, raw (1 cup)</t>
  </si>
  <si>
    <t>Lettuce, iceberg (includes crisphead types), raw (1 cup)</t>
  </si>
  <si>
    <t>Lettuce, iceberg (includes crisphead types), raw (1 head)</t>
  </si>
  <si>
    <t>Lettuce, iceberg (includes crisphead types), raw (1 medium)</t>
  </si>
  <si>
    <t>Lettuce, cos or romaine, raw (1 leaf)</t>
  </si>
  <si>
    <t>Lettuce, cos or romaine, raw (1 cup)</t>
  </si>
  <si>
    <t>Lettuce, butterhead (includes boston and bibb types), raw (1 head)</t>
  </si>
  <si>
    <t>Lettuce, butterhead (includes boston and bibb types), raw (1 medium leaf)</t>
  </si>
  <si>
    <t>Lentils, mature seeds, cooked, boiled, without salt (1 cup)</t>
  </si>
  <si>
    <t>Lemons, raw, without peel (1 lemon)</t>
  </si>
  <si>
    <t>Lemonade-flavor drink, powder, prepared with water (8 fl oz)</t>
  </si>
  <si>
    <t>Lemonade, low calorie, with aspartame, powder, prepared with water (8 fl oz)</t>
  </si>
  <si>
    <t>Lemonade, frozen concentrate, white, prepared with water (8 fl oz)</t>
  </si>
  <si>
    <t>Lemon juice, raw (juice of 1 lemon)</t>
  </si>
  <si>
    <t>Lemon juice, canned or bottled (1 tbsp)</t>
  </si>
  <si>
    <t>Lemon juice, canned or bottled (1 cup)</t>
  </si>
  <si>
    <t>Leeks, (bulb and lower leaf-portion), cooked, boiled, drained, without salt (1 cup)</t>
  </si>
  <si>
    <t>Leavening agents, yeast, baker's, compressed (1 cake)</t>
  </si>
  <si>
    <t>Leavening agents, yeast, baker's, active dry (1 tsp)</t>
  </si>
  <si>
    <t>Leavening agents, yeast, baker's, active dry (1 pkg)</t>
  </si>
  <si>
    <t>Leavening agents, cream of tartar (1 tsp)</t>
  </si>
  <si>
    <t>Leavening agents, baking soda (1 tsp)</t>
  </si>
  <si>
    <t>Leavening agents, baking powder, low-sodium (1 tsp)</t>
  </si>
  <si>
    <t>Leavening agents, baking powder, double-acting, straight phosphate (1 tsp)</t>
  </si>
  <si>
    <t>Leavening agents, baking powder, double-acting, sodium aluminum sulfate (1 tsp)</t>
  </si>
  <si>
    <t>Lard (1 tbsp)</t>
  </si>
  <si>
    <t>Lamb, domestic, shoulder, arm, separable lean only, trimmed to 1/4" fat, choice, cooked, braised (3 oz)</t>
  </si>
  <si>
    <t>Lamb, domestic, shoulder, arm, separable lean and fat, trimmed to 1/4" fat, choice, cooked, braised (3 oz)</t>
  </si>
  <si>
    <t>Lamb, domestic, rib, separable lean only, trimmed to 1/4" fat, choice, cooked, roasted (3 oz)</t>
  </si>
  <si>
    <t>Lamb, domestic, rib, separable lean and fat, trimmed to 1/4" fat, choice, cooked, roasted (3 oz)</t>
  </si>
  <si>
    <t>Lamb, domestic, loin, separable lean only, trimmed to 1/4" fat, choice, cooked, broiled (3 oz)</t>
  </si>
  <si>
    <t>Lamb, domestic, loin, separable lean and fat, trimmed to 1/4" fat, choice, cooked, broiled (3 oz)</t>
  </si>
  <si>
    <t>Lamb, domestic, leg, whole (shank and sirloin), separable lean only, trimmed to 1/4" fat, choice, cooked, roasted (3 oz)</t>
  </si>
  <si>
    <t>Lamb, domestic, leg, whole (shank and sirloin), separable lean and fat, trimmed to 1/4" fat, choice, cooked, roasted (3 oz)</t>
  </si>
  <si>
    <t>Kohlrabi, cooked, boiled, drained, without salt (1 cup)</t>
  </si>
  <si>
    <t>Kiwi fruit, (chinese gooseberries), fresh, raw (1 medium)</t>
  </si>
  <si>
    <t>KELLOGG'S Eggo Lowfat Homestyle Waffles (1 waffle)</t>
  </si>
  <si>
    <t>Kale, frozen, cooked, boiled, drained, without salt (1 cup)</t>
  </si>
  <si>
    <t>Kale, cooked, boiled, drained, without salt (1 cup)</t>
  </si>
  <si>
    <t>Jerusalem-artichokes, raw (1 cup)</t>
  </si>
  <si>
    <t>Jellies (1 tbsp)</t>
  </si>
  <si>
    <t>Jams and preserves (1 tbsp)</t>
  </si>
  <si>
    <t>Ice novelties, pop (1 bar (2 fl oz))</t>
  </si>
  <si>
    <t>Ice novelties, italian, restaurant-prepared (1/2 cup)</t>
  </si>
  <si>
    <t>Ice creams, vanilla, rich (1/2 cup)</t>
  </si>
  <si>
    <t>Ice creams, vanilla, light (1/2 cup)</t>
  </si>
  <si>
    <t>Ice creams, vanilla (1/2 cup)</t>
  </si>
  <si>
    <t>Ice creams, french vanilla, soft-serve (1/2 cup)</t>
  </si>
  <si>
    <t>Ice creams, chocolate (1/2 cup)</t>
  </si>
  <si>
    <t>Hummus, commercial (1 tbsp)</t>
  </si>
  <si>
    <t>Horseradish, prepared (1 tsp)</t>
  </si>
  <si>
    <t>Honey, strained or extracted (1 tbsp)</t>
  </si>
  <si>
    <t>Hearts of palm, canned (1 piece)</t>
  </si>
  <si>
    <t>HEALTHY CHOICE Spaghetti Bolognese, frozen entree (1 package)</t>
  </si>
  <si>
    <t>HEALTHY CHOICE Beef Macaroni, frozen entree (1 package)</t>
  </si>
  <si>
    <t>Ham, sliced, regular (approximately 11% fat) (2 slices)</t>
  </si>
  <si>
    <t>Ham, sliced, extra lean, (approximately 5% fat) (2 slices)</t>
  </si>
  <si>
    <t>Ham, chopped, not canned (2 slices)</t>
  </si>
  <si>
    <t>Gravy, turkey, canned (1/4 cup)</t>
  </si>
  <si>
    <t>Gravy, NESTLE, CHEF-MATE Country Sausage Gravy, ready-toserve (1/4 cup)</t>
  </si>
  <si>
    <t>Gravy, mushroom, canned (1/4 cup)</t>
  </si>
  <si>
    <t>Gravy, chicken, canned (1/4 cup)</t>
  </si>
  <si>
    <t>Gravy, beef, canned (1/4 cup)</t>
  </si>
  <si>
    <t>Grapes, red or green (european type varieties, such as, Thompson seedless), raw (10 grapes)</t>
  </si>
  <si>
    <t>Grapes, red or green (european type varieties, such as, Thompson seedless), raw (1 cup)</t>
  </si>
  <si>
    <t>Grapefruit, sections, canned, light syrup pack, solids and liquids (1 cup)</t>
  </si>
  <si>
    <t>Grapefruit, raw, white, all areas (1/2 grapefruit)</t>
  </si>
  <si>
    <t>Grapefruit, raw, pink and red, all areas (1/2 grapefruit)</t>
  </si>
  <si>
    <t>Grapefruit juice, white, raw (1 cup)</t>
  </si>
  <si>
    <t>Grapefruit juice, pink, raw (1 cup)</t>
  </si>
  <si>
    <t>Grapefruit juice, frozen concentrate, unsweetened, undiluted (6-fl-oz can)</t>
  </si>
  <si>
    <t>Grapefruit juice, frozen concentrate, unsweetened, diluted with 3 volume water (1 cup)</t>
  </si>
  <si>
    <t>Grapefruit juice, canned, unsweetened (1 cup)</t>
  </si>
  <si>
    <t>Grapefruit juice, canned, sweetened (1 cup)</t>
  </si>
  <si>
    <t>Grape juice, frozen concentrate, sweetened, undiluted, with added vitamin C (6-fl-oz can)</t>
  </si>
  <si>
    <t>Grape juice, frozen concentrate, sweetened, diluted with 3 volume water, with added vitamin C (1 cup)</t>
  </si>
  <si>
    <t>Grape juice, canned or bottled, unsweetened, without added vitamin C (1 cup)</t>
  </si>
  <si>
    <t>Grape drink, canned (8 fl oz)</t>
  </si>
  <si>
    <t>Gelatin desserts, dry mix, reduced calorie, with aspartame, prepared with water (1/2 cup)</t>
  </si>
  <si>
    <t>Gelatin desserts, dry mix, prepared with water (1/2 cup)</t>
  </si>
  <si>
    <t>Garlic, raw (1 clove)</t>
  </si>
  <si>
    <t>Fruit, mixed, (peach and cherry-sweet and -sour and raspberry and grape and boysenberry), frozen, sweetened (1 cup)</t>
  </si>
  <si>
    <t>Fruit punch drink, canned (8 fl oz)</t>
  </si>
  <si>
    <t>Fruit cocktail, (peach and pineapple and pear and grape and cherry), canned, juice pack, solids and liquids (1 cup)</t>
  </si>
  <si>
    <t>Fruit cocktail, (peach and pineapple and pear and grape and cherry), canned, heavy syrup, solids and liquids (1 cup)</t>
  </si>
  <si>
    <t>Fruit butters, apple (1 tbsp)</t>
  </si>
  <si>
    <t>Frozen yogurts, vanilla, soft-serve (1/2 cup)</t>
  </si>
  <si>
    <t>Frozen yogurts, chocolate, soft-serve (1/2 cup)</t>
  </si>
  <si>
    <t>Frozen juice novelties, fruit and juice bars (1 bar (2.5 fl oz))</t>
  </si>
  <si>
    <t>Frostings, vanilla, creamy, ready-to-eat (1/12 package)</t>
  </si>
  <si>
    <t>Frostings, chocolate, creamy, ready-to-eat (1/12 package)</t>
  </si>
  <si>
    <t>French toast, prepared from recipe, made with low fat (2%) milk (1 slice)</t>
  </si>
  <si>
    <t>French toast, frozen, ready-to-heat (1 slice)</t>
  </si>
  <si>
    <t>Frankfurter, chicken (1 frank)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</si>
</sst>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name val="Arial"/>
      <family val="0"/>
    </font>
    <font>
      <b/>
      <sz val="10"/>
      <name val="Arial"/>
      <family val="2"/>
    </font>
    <font>
      <b/>
      <sz val="10"/>
      <color indexed="10"/>
      <name val="Arial"/>
      <family val="2"/>
    </font>
    <font>
      <b/>
      <sz val="10"/>
      <color indexed="12"/>
      <name val="Arial"/>
      <family val="2"/>
    </font>
    <font>
      <b/>
      <sz val="36"/>
      <name val="Arial"/>
      <family val="2"/>
    </font>
    <font>
      <b/>
      <sz val="14"/>
      <name val="Arial"/>
      <family val="2"/>
    </font>
    <font>
      <b/>
      <sz val="14"/>
      <color indexed="12"/>
      <name val="Arial"/>
      <family val="2"/>
    </font>
    <font>
      <b/>
      <u val="single"/>
      <sz val="10"/>
      <name val="Arial"/>
      <family val="2"/>
    </font>
    <font>
      <b/>
      <sz val="19"/>
      <color indexed="9"/>
      <name val="Arial"/>
      <family val="2"/>
    </font>
    <font>
      <sz val="8"/>
      <name val="Arial"/>
      <family val="0"/>
    </font>
    <font>
      <b/>
      <u val="single"/>
      <sz val="10"/>
      <color indexed="10"/>
      <name val="Arial"/>
      <family val="2"/>
    </font>
    <font>
      <b/>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2"/>
      <color indexed="8"/>
      <name val="Arial"/>
      <family val="0"/>
    </font>
    <font>
      <sz val="10"/>
      <color indexed="8"/>
      <name val="Wingdings 2"/>
      <family val="0"/>
    </font>
    <font>
      <b/>
      <sz val="10"/>
      <color indexed="8"/>
      <name val="Arial"/>
      <family val="0"/>
    </font>
    <font>
      <b/>
      <sz val="20"/>
      <color indexed="9"/>
      <name val="Arial"/>
      <family val="0"/>
    </font>
    <font>
      <b/>
      <sz val="12"/>
      <color indexed="9"/>
      <name val="Arial"/>
      <family val="0"/>
    </font>
    <font>
      <b/>
      <sz val="9"/>
      <color indexed="8"/>
      <name val="Arial"/>
      <family val="0"/>
    </font>
    <font>
      <b/>
      <u val="single"/>
      <sz val="9"/>
      <color indexed="8"/>
      <name val="Arial"/>
      <family val="0"/>
    </font>
    <font>
      <b/>
      <i/>
      <u val="single"/>
      <sz val="9"/>
      <color indexed="10"/>
      <name val="Arial"/>
      <family val="0"/>
    </font>
    <font>
      <sz val="9"/>
      <color indexed="8"/>
      <name val="Arial"/>
      <family val="0"/>
    </font>
    <font>
      <i/>
      <u val="single"/>
      <sz val="9"/>
      <color indexed="8"/>
      <name val="Arial"/>
      <family val="0"/>
    </font>
    <font>
      <b/>
      <u val="single"/>
      <sz val="9"/>
      <color indexed="12"/>
      <name val="Arial"/>
      <family val="0"/>
    </font>
    <font>
      <i/>
      <sz val="9"/>
      <color indexed="8"/>
      <name val="Arial"/>
      <family val="0"/>
    </font>
    <font>
      <u val="single"/>
      <sz val="9"/>
      <color indexed="12"/>
      <name val="Arial"/>
      <family val="0"/>
    </font>
    <font>
      <u val="single"/>
      <sz val="9"/>
      <color indexed="8"/>
      <name val="Arial"/>
      <family val="0"/>
    </font>
    <font>
      <b/>
      <u val="single"/>
      <sz val="12"/>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6"/>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style="thin"/>
      <right style="medium"/>
      <top style="thin"/>
      <bottom style="medium"/>
    </border>
    <border>
      <left style="thin"/>
      <right style="medium"/>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medium"/>
      <top style="medium"/>
      <bottom style="medium"/>
    </border>
    <border>
      <left style="medium"/>
      <right style="thin"/>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color indexed="63"/>
      </left>
      <right>
        <color indexed="63"/>
      </right>
      <top>
        <color indexed="63"/>
      </top>
      <bottom style="medium"/>
    </border>
    <border>
      <left style="medium"/>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2">
    <xf numFmtId="0" fontId="0" fillId="0" borderId="0" xfId="0" applyAlignment="1">
      <alignment/>
    </xf>
    <xf numFmtId="0" fontId="1" fillId="33" borderId="10" xfId="0" applyFont="1" applyFill="1" applyBorder="1" applyAlignment="1">
      <alignment/>
    </xf>
    <xf numFmtId="0" fontId="1" fillId="0" borderId="0" xfId="0" applyFont="1" applyFill="1" applyAlignment="1">
      <alignment/>
    </xf>
    <xf numFmtId="0" fontId="0" fillId="34" borderId="10" xfId="0" applyFont="1" applyFill="1" applyBorder="1" applyAlignment="1">
      <alignment/>
    </xf>
    <xf numFmtId="0" fontId="1" fillId="34" borderId="10" xfId="0" applyFont="1" applyFill="1" applyBorder="1" applyAlignment="1">
      <alignment/>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35" borderId="0" xfId="0" applyFont="1" applyFill="1" applyBorder="1" applyAlignment="1">
      <alignment horizontal="right"/>
    </xf>
    <xf numFmtId="0" fontId="1" fillId="35" borderId="0" xfId="0" applyFont="1" applyFill="1" applyBorder="1" applyAlignment="1">
      <alignment/>
    </xf>
    <xf numFmtId="0" fontId="1" fillId="35" borderId="0" xfId="0" applyFont="1" applyFill="1" applyBorder="1" applyAlignment="1">
      <alignment horizontal="center"/>
    </xf>
    <xf numFmtId="0" fontId="0" fillId="35" borderId="0" xfId="0" applyFont="1" applyFill="1" applyBorder="1" applyAlignment="1">
      <alignment/>
    </xf>
    <xf numFmtId="0" fontId="0" fillId="35" borderId="0" xfId="0" applyFill="1" applyBorder="1" applyAlignment="1">
      <alignment horizontal="center"/>
    </xf>
    <xf numFmtId="0" fontId="0" fillId="35" borderId="0" xfId="0" applyFill="1" applyBorder="1" applyAlignment="1">
      <alignment/>
    </xf>
    <xf numFmtId="0" fontId="1" fillId="35" borderId="0" xfId="0" applyFont="1" applyFill="1" applyBorder="1" applyAlignment="1">
      <alignment horizontal="left"/>
    </xf>
    <xf numFmtId="0" fontId="1" fillId="0" borderId="13" xfId="0" applyFont="1" applyFill="1" applyBorder="1" applyAlignment="1">
      <alignment horizontal="center"/>
    </xf>
    <xf numFmtId="0" fontId="1" fillId="35" borderId="14" xfId="0" applyFont="1" applyFill="1" applyBorder="1" applyAlignment="1">
      <alignment horizontal="center"/>
    </xf>
    <xf numFmtId="0" fontId="0" fillId="35" borderId="15" xfId="0" applyFill="1" applyBorder="1" applyAlignment="1">
      <alignment horizontal="center"/>
    </xf>
    <xf numFmtId="0" fontId="0" fillId="35" borderId="14" xfId="0" applyFill="1" applyBorder="1" applyAlignment="1">
      <alignment horizontal="center"/>
    </xf>
    <xf numFmtId="0" fontId="1" fillId="33" borderId="16" xfId="0" applyFont="1" applyFill="1" applyBorder="1" applyAlignment="1">
      <alignment horizontal="center"/>
    </xf>
    <xf numFmtId="0" fontId="1" fillId="33" borderId="17" xfId="0" applyFont="1" applyFill="1" applyBorder="1" applyAlignment="1">
      <alignment horizontal="center"/>
    </xf>
    <xf numFmtId="0" fontId="0" fillId="33" borderId="17" xfId="0" applyFont="1" applyFill="1" applyBorder="1" applyAlignment="1" applyProtection="1">
      <alignment/>
      <protection locked="0"/>
    </xf>
    <xf numFmtId="0" fontId="0" fillId="33" borderId="15" xfId="0" applyFont="1" applyFill="1" applyBorder="1" applyAlignment="1" applyProtection="1">
      <alignment horizontal="center"/>
      <protection locked="0"/>
    </xf>
    <xf numFmtId="0" fontId="0" fillId="33" borderId="18" xfId="0" applyFont="1" applyFill="1" applyBorder="1" applyAlignment="1" applyProtection="1">
      <alignment/>
      <protection locked="0"/>
    </xf>
    <xf numFmtId="0" fontId="0" fillId="34" borderId="18" xfId="0" applyFont="1" applyFill="1" applyBorder="1" applyAlignment="1" applyProtection="1">
      <alignment/>
      <protection locked="0"/>
    </xf>
    <xf numFmtId="0" fontId="0" fillId="34" borderId="15" xfId="0" applyFont="1" applyFill="1" applyBorder="1" applyAlignment="1" applyProtection="1">
      <alignment horizontal="center"/>
      <protection locked="0"/>
    </xf>
    <xf numFmtId="0" fontId="0" fillId="35" borderId="18" xfId="0" applyFont="1" applyFill="1" applyBorder="1" applyAlignment="1" applyProtection="1">
      <alignment/>
      <protection locked="0"/>
    </xf>
    <xf numFmtId="0" fontId="0" fillId="35" borderId="10" xfId="0" applyFont="1" applyFill="1" applyBorder="1" applyAlignment="1" applyProtection="1">
      <alignment/>
      <protection locked="0"/>
    </xf>
    <xf numFmtId="0" fontId="0" fillId="33" borderId="11" xfId="0" applyFont="1" applyFill="1" applyBorder="1" applyAlignment="1" applyProtection="1">
      <alignment/>
      <protection locked="0"/>
    </xf>
    <xf numFmtId="0" fontId="0" fillId="33" borderId="10" xfId="0" applyFont="1" applyFill="1" applyBorder="1" applyAlignment="1">
      <alignment/>
    </xf>
    <xf numFmtId="0" fontId="1" fillId="33" borderId="17" xfId="0" applyFont="1" applyFill="1" applyBorder="1" applyAlignment="1">
      <alignment horizontal="center" wrapText="1"/>
    </xf>
    <xf numFmtId="0" fontId="0" fillId="33" borderId="16" xfId="0" applyFont="1" applyFill="1" applyBorder="1" applyAlignment="1" applyProtection="1">
      <alignment horizontal="center"/>
      <protection locked="0"/>
    </xf>
    <xf numFmtId="0" fontId="0" fillId="33" borderId="12" xfId="0" applyFont="1" applyFill="1" applyBorder="1" applyAlignment="1" applyProtection="1">
      <alignment horizontal="center"/>
      <protection locked="0"/>
    </xf>
    <xf numFmtId="0" fontId="0" fillId="34" borderId="17" xfId="0" applyFont="1" applyFill="1" applyBorder="1" applyAlignment="1" applyProtection="1">
      <alignment/>
      <protection locked="0"/>
    </xf>
    <xf numFmtId="0" fontId="0" fillId="34" borderId="16" xfId="0" applyFont="1" applyFill="1" applyBorder="1" applyAlignment="1" applyProtection="1">
      <alignment horizontal="center"/>
      <protection locked="0"/>
    </xf>
    <xf numFmtId="0" fontId="0" fillId="34" borderId="11" xfId="0" applyFont="1" applyFill="1" applyBorder="1" applyAlignment="1" applyProtection="1">
      <alignment/>
      <protection locked="0"/>
    </xf>
    <xf numFmtId="0" fontId="0" fillId="34" borderId="12" xfId="0" applyFont="1" applyFill="1" applyBorder="1" applyAlignment="1" applyProtection="1">
      <alignment horizontal="center"/>
      <protection locked="0"/>
    </xf>
    <xf numFmtId="0" fontId="1" fillId="36" borderId="11" xfId="0" applyFont="1" applyFill="1" applyBorder="1" applyAlignment="1">
      <alignment horizontal="center"/>
    </xf>
    <xf numFmtId="0" fontId="0" fillId="35" borderId="0" xfId="0" applyFill="1" applyAlignment="1">
      <alignment/>
    </xf>
    <xf numFmtId="0" fontId="9" fillId="35" borderId="0" xfId="0" applyFont="1" applyFill="1" applyAlignment="1">
      <alignment horizontal="right"/>
    </xf>
    <xf numFmtId="0" fontId="1" fillId="35" borderId="10" xfId="0" applyFont="1" applyFill="1" applyBorder="1" applyAlignment="1" applyProtection="1">
      <alignment horizontal="center"/>
      <protection locked="0"/>
    </xf>
    <xf numFmtId="0" fontId="1" fillId="37" borderId="19" xfId="0" applyFont="1" applyFill="1" applyBorder="1" applyAlignment="1">
      <alignment horizontal="center"/>
    </xf>
    <xf numFmtId="0" fontId="1" fillId="38" borderId="11" xfId="0" applyFont="1" applyFill="1" applyBorder="1" applyAlignment="1">
      <alignment horizontal="center"/>
    </xf>
    <xf numFmtId="0" fontId="1" fillId="38" borderId="12" xfId="0" applyFont="1" applyFill="1" applyBorder="1" applyAlignment="1">
      <alignment horizontal="center"/>
    </xf>
    <xf numFmtId="0" fontId="1" fillId="34" borderId="11" xfId="0" applyFont="1" applyFill="1" applyBorder="1" applyAlignment="1">
      <alignment horizontal="center"/>
    </xf>
    <xf numFmtId="0" fontId="1" fillId="34" borderId="12" xfId="0" applyFont="1" applyFill="1" applyBorder="1" applyAlignment="1">
      <alignment horizontal="center"/>
    </xf>
    <xf numFmtId="0" fontId="1" fillId="37" borderId="11" xfId="0" applyFont="1" applyFill="1" applyBorder="1" applyAlignment="1">
      <alignment horizontal="center"/>
    </xf>
    <xf numFmtId="0" fontId="1" fillId="37" borderId="12" xfId="0" applyFont="1" applyFill="1" applyBorder="1" applyAlignment="1">
      <alignment horizontal="center"/>
    </xf>
    <xf numFmtId="0" fontId="1" fillId="39" borderId="11" xfId="0" applyFont="1" applyFill="1" applyBorder="1" applyAlignment="1">
      <alignment horizontal="center"/>
    </xf>
    <xf numFmtId="0" fontId="1" fillId="39" borderId="12" xfId="0" applyFont="1" applyFill="1" applyBorder="1" applyAlignment="1">
      <alignment horizontal="center"/>
    </xf>
    <xf numFmtId="0" fontId="1" fillId="36" borderId="12" xfId="0" applyFont="1" applyFill="1" applyBorder="1" applyAlignment="1">
      <alignment horizontal="center"/>
    </xf>
    <xf numFmtId="0" fontId="1" fillId="40" borderId="11" xfId="0" applyFont="1" applyFill="1" applyBorder="1" applyAlignment="1">
      <alignment horizontal="center"/>
    </xf>
    <xf numFmtId="0" fontId="1" fillId="40" borderId="12" xfId="0" applyFont="1" applyFill="1" applyBorder="1" applyAlignment="1">
      <alignment horizontal="center"/>
    </xf>
    <xf numFmtId="0" fontId="1" fillId="33" borderId="14" xfId="0" applyFont="1" applyFill="1" applyBorder="1" applyAlignment="1">
      <alignment horizontal="center"/>
    </xf>
    <xf numFmtId="0" fontId="1" fillId="34" borderId="14" xfId="0" applyFont="1" applyFill="1" applyBorder="1" applyAlignment="1">
      <alignment horizontal="center"/>
    </xf>
    <xf numFmtId="0" fontId="0" fillId="35" borderId="0" xfId="0" applyFont="1" applyFill="1" applyAlignment="1">
      <alignment horizontal="center"/>
    </xf>
    <xf numFmtId="0" fontId="0" fillId="35" borderId="0" xfId="0" applyFont="1" applyFill="1" applyAlignment="1">
      <alignment/>
    </xf>
    <xf numFmtId="0" fontId="0" fillId="35" borderId="0" xfId="0" applyFont="1" applyFill="1" applyAlignment="1">
      <alignment horizontal="left"/>
    </xf>
    <xf numFmtId="0" fontId="0" fillId="35" borderId="0" xfId="0" applyFont="1" applyFill="1" applyAlignment="1">
      <alignment horizontal="center"/>
    </xf>
    <xf numFmtId="0" fontId="1" fillId="35" borderId="0" xfId="0" applyFont="1" applyFill="1" applyAlignment="1">
      <alignment horizontal="center"/>
    </xf>
    <xf numFmtId="0" fontId="0" fillId="35" borderId="0" xfId="0" applyFont="1" applyFill="1" applyAlignment="1">
      <alignment/>
    </xf>
    <xf numFmtId="0" fontId="2" fillId="35" borderId="0" xfId="0" applyFont="1" applyFill="1" applyAlignment="1">
      <alignment/>
    </xf>
    <xf numFmtId="0" fontId="1" fillId="35" borderId="0" xfId="0" applyFont="1" applyFill="1" applyAlignment="1">
      <alignment/>
    </xf>
    <xf numFmtId="0" fontId="0" fillId="35" borderId="18" xfId="0" applyFill="1" applyBorder="1" applyAlignment="1" applyProtection="1">
      <alignment/>
      <protection locked="0"/>
    </xf>
    <xf numFmtId="0" fontId="0" fillId="35" borderId="15" xfId="0" applyFill="1" applyBorder="1" applyAlignment="1" applyProtection="1">
      <alignment/>
      <protection locked="0"/>
    </xf>
    <xf numFmtId="0" fontId="0" fillId="35" borderId="10" xfId="0" applyFill="1" applyBorder="1" applyAlignment="1" applyProtection="1">
      <alignment/>
      <protection locked="0"/>
    </xf>
    <xf numFmtId="0" fontId="0" fillId="35" borderId="14" xfId="0" applyFill="1" applyBorder="1" applyAlignment="1" applyProtection="1">
      <alignment/>
      <protection locked="0"/>
    </xf>
    <xf numFmtId="0" fontId="9" fillId="35" borderId="0" xfId="0" applyFont="1" applyFill="1" applyAlignment="1">
      <alignment horizontal="left"/>
    </xf>
    <xf numFmtId="2" fontId="0" fillId="0" borderId="0" xfId="0" applyNumberFormat="1" applyAlignment="1">
      <alignment horizontal="right"/>
    </xf>
    <xf numFmtId="0" fontId="2" fillId="35" borderId="0" xfId="0" applyFont="1" applyFill="1" applyBorder="1" applyAlignment="1">
      <alignment/>
    </xf>
    <xf numFmtId="0" fontId="0" fillId="0" borderId="18" xfId="0" applyBorder="1" applyAlignment="1">
      <alignment/>
    </xf>
    <xf numFmtId="2" fontId="0" fillId="0" borderId="15" xfId="0" applyNumberFormat="1" applyBorder="1" applyAlignment="1">
      <alignment horizontal="right"/>
    </xf>
    <xf numFmtId="0" fontId="0" fillId="0" borderId="10" xfId="0" applyBorder="1" applyAlignment="1">
      <alignment/>
    </xf>
    <xf numFmtId="2" fontId="0" fillId="0" borderId="14" xfId="0" applyNumberFormat="1" applyBorder="1" applyAlignment="1">
      <alignment horizontal="right"/>
    </xf>
    <xf numFmtId="0" fontId="0" fillId="0" borderId="11" xfId="0" applyBorder="1" applyAlignment="1">
      <alignment/>
    </xf>
    <xf numFmtId="2" fontId="0" fillId="0" borderId="12" xfId="0" applyNumberFormat="1" applyBorder="1" applyAlignment="1">
      <alignment horizontal="right"/>
    </xf>
    <xf numFmtId="0" fontId="1" fillId="33" borderId="20" xfId="0" applyFont="1" applyFill="1" applyBorder="1" applyAlignment="1">
      <alignment horizontal="center"/>
    </xf>
    <xf numFmtId="2" fontId="1" fillId="33" borderId="19" xfId="0" applyNumberFormat="1" applyFont="1" applyFill="1" applyBorder="1" applyAlignment="1">
      <alignment horizontal="right"/>
    </xf>
    <xf numFmtId="0" fontId="11" fillId="0" borderId="0" xfId="0" applyFont="1" applyAlignment="1">
      <alignment horizontal="center" wrapText="1"/>
    </xf>
    <xf numFmtId="0" fontId="1" fillId="35" borderId="21" xfId="0" applyFont="1" applyFill="1" applyBorder="1" applyAlignment="1">
      <alignment horizontal="left"/>
    </xf>
    <xf numFmtId="0" fontId="1" fillId="35" borderId="22" xfId="0" applyFont="1" applyFill="1" applyBorder="1" applyAlignment="1">
      <alignment horizontal="left"/>
    </xf>
    <xf numFmtId="0" fontId="0" fillId="35" borderId="23" xfId="0" applyFont="1" applyFill="1" applyBorder="1" applyAlignment="1" applyProtection="1">
      <alignment/>
      <protection locked="0"/>
    </xf>
    <xf numFmtId="0" fontId="1" fillId="37" borderId="20" xfId="0" applyFont="1" applyFill="1" applyBorder="1" applyAlignment="1" applyProtection="1">
      <alignment horizontal="center"/>
      <protection locked="0"/>
    </xf>
    <xf numFmtId="0" fontId="0" fillId="39" borderId="17" xfId="0" applyFont="1" applyFill="1" applyBorder="1" applyAlignment="1" applyProtection="1">
      <alignment/>
      <protection locked="0"/>
    </xf>
    <xf numFmtId="0" fontId="0" fillId="39" borderId="15" xfId="0" applyFont="1" applyFill="1" applyBorder="1" applyAlignment="1" applyProtection="1">
      <alignment horizontal="center"/>
      <protection locked="0"/>
    </xf>
    <xf numFmtId="0" fontId="0" fillId="39" borderId="16" xfId="0" applyFont="1" applyFill="1" applyBorder="1" applyAlignment="1" applyProtection="1">
      <alignment horizontal="center"/>
      <protection locked="0"/>
    </xf>
    <xf numFmtId="0" fontId="0" fillId="39" borderId="18" xfId="0" applyFont="1" applyFill="1" applyBorder="1" applyAlignment="1" applyProtection="1">
      <alignment/>
      <protection locked="0"/>
    </xf>
    <xf numFmtId="0" fontId="1" fillId="39" borderId="10" xfId="0" applyFont="1" applyFill="1" applyBorder="1" applyAlignment="1">
      <alignment/>
    </xf>
    <xf numFmtId="0" fontId="1" fillId="39" borderId="14" xfId="0" applyFont="1" applyFill="1" applyBorder="1" applyAlignment="1">
      <alignment horizontal="center"/>
    </xf>
    <xf numFmtId="0" fontId="0" fillId="37" borderId="17" xfId="0" applyFont="1" applyFill="1" applyBorder="1" applyAlignment="1" applyProtection="1">
      <alignment/>
      <protection locked="0"/>
    </xf>
    <xf numFmtId="0" fontId="0" fillId="37" borderId="15" xfId="0" applyFont="1" applyFill="1" applyBorder="1" applyAlignment="1" applyProtection="1">
      <alignment horizontal="center"/>
      <protection locked="0"/>
    </xf>
    <xf numFmtId="0" fontId="0" fillId="37" borderId="16" xfId="0" applyFont="1" applyFill="1" applyBorder="1" applyAlignment="1" applyProtection="1">
      <alignment horizontal="center"/>
      <protection locked="0"/>
    </xf>
    <xf numFmtId="0" fontId="0" fillId="37" borderId="18" xfId="0" applyFont="1" applyFill="1" applyBorder="1" applyAlignment="1" applyProtection="1">
      <alignment/>
      <protection locked="0"/>
    </xf>
    <xf numFmtId="0" fontId="1" fillId="37" borderId="10" xfId="0" applyFont="1" applyFill="1" applyBorder="1" applyAlignment="1">
      <alignment/>
    </xf>
    <xf numFmtId="0" fontId="1" fillId="37" borderId="14" xfId="0" applyFont="1" applyFill="1" applyBorder="1" applyAlignment="1">
      <alignment horizontal="center"/>
    </xf>
    <xf numFmtId="0" fontId="2" fillId="35" borderId="0" xfId="0" applyFont="1" applyFill="1" applyBorder="1" applyAlignment="1">
      <alignment horizontal="center" wrapText="1"/>
    </xf>
    <xf numFmtId="0" fontId="2" fillId="35" borderId="24" xfId="0" applyFont="1" applyFill="1" applyBorder="1" applyAlignment="1">
      <alignment horizontal="center" wrapText="1"/>
    </xf>
    <xf numFmtId="0" fontId="1" fillId="35" borderId="25" xfId="0" applyFont="1" applyFill="1" applyBorder="1" applyAlignment="1">
      <alignment horizontal="left"/>
    </xf>
    <xf numFmtId="0" fontId="1" fillId="35" borderId="26" xfId="0" applyFont="1" applyFill="1" applyBorder="1" applyAlignment="1">
      <alignment horizontal="left"/>
    </xf>
    <xf numFmtId="0" fontId="1" fillId="0" borderId="24" xfId="0" applyFont="1" applyBorder="1" applyAlignment="1">
      <alignment horizontal="center"/>
    </xf>
    <xf numFmtId="0" fontId="1" fillId="0" borderId="27" xfId="0" applyFont="1" applyBorder="1" applyAlignment="1">
      <alignment horizontal="center"/>
    </xf>
    <xf numFmtId="0" fontId="6" fillId="33" borderId="28" xfId="0" applyFont="1" applyFill="1" applyBorder="1" applyAlignment="1">
      <alignment horizontal="center"/>
    </xf>
    <xf numFmtId="0" fontId="6" fillId="33" borderId="29" xfId="0" applyFont="1" applyFill="1" applyBorder="1" applyAlignment="1">
      <alignment horizontal="center"/>
    </xf>
    <xf numFmtId="0" fontId="1" fillId="39" borderId="30" xfId="0" applyFont="1" applyFill="1" applyBorder="1" applyAlignment="1">
      <alignment horizontal="right"/>
    </xf>
    <xf numFmtId="0" fontId="1" fillId="39" borderId="27" xfId="0" applyFont="1" applyFill="1" applyBorder="1" applyAlignment="1">
      <alignment horizontal="right"/>
    </xf>
    <xf numFmtId="0" fontId="1" fillId="37" borderId="30" xfId="0" applyFont="1" applyFill="1" applyBorder="1" applyAlignment="1">
      <alignment horizontal="right"/>
    </xf>
    <xf numFmtId="0" fontId="1" fillId="37" borderId="27" xfId="0" applyFont="1" applyFill="1" applyBorder="1" applyAlignment="1">
      <alignment horizontal="right"/>
    </xf>
    <xf numFmtId="0" fontId="1" fillId="33" borderId="30" xfId="0" applyFont="1" applyFill="1" applyBorder="1" applyAlignment="1">
      <alignment horizontal="right"/>
    </xf>
    <xf numFmtId="0" fontId="1" fillId="33" borderId="27" xfId="0" applyFont="1" applyFill="1" applyBorder="1" applyAlignment="1">
      <alignment horizontal="right"/>
    </xf>
    <xf numFmtId="0" fontId="1" fillId="34" borderId="30" xfId="0" applyFont="1" applyFill="1" applyBorder="1" applyAlignment="1">
      <alignment horizontal="right"/>
    </xf>
    <xf numFmtId="0" fontId="1" fillId="34" borderId="27" xfId="0" applyFont="1" applyFill="1" applyBorder="1" applyAlignment="1">
      <alignment horizontal="right"/>
    </xf>
    <xf numFmtId="0" fontId="1" fillId="0" borderId="31" xfId="0" applyFont="1" applyFill="1" applyBorder="1" applyAlignment="1">
      <alignment horizontal="right"/>
    </xf>
    <xf numFmtId="0" fontId="1" fillId="0" borderId="32" xfId="0" applyFont="1" applyFill="1" applyBorder="1" applyAlignment="1">
      <alignment horizontal="right"/>
    </xf>
    <xf numFmtId="0" fontId="1" fillId="35" borderId="18" xfId="0" applyFont="1" applyFill="1" applyBorder="1" applyAlignment="1">
      <alignment horizontal="left"/>
    </xf>
    <xf numFmtId="0" fontId="1" fillId="35" borderId="15" xfId="0" applyFont="1" applyFill="1" applyBorder="1" applyAlignment="1">
      <alignment horizontal="left"/>
    </xf>
    <xf numFmtId="0" fontId="1" fillId="35" borderId="10" xfId="0" applyFont="1" applyFill="1" applyBorder="1" applyAlignment="1">
      <alignment horizontal="left"/>
    </xf>
    <xf numFmtId="0" fontId="1" fillId="35" borderId="14" xfId="0" applyFont="1" applyFill="1" applyBorder="1" applyAlignment="1">
      <alignment horizontal="left"/>
    </xf>
    <xf numFmtId="0" fontId="6" fillId="33" borderId="17" xfId="0" applyFont="1" applyFill="1" applyBorder="1" applyAlignment="1">
      <alignment horizontal="center"/>
    </xf>
    <xf numFmtId="0" fontId="6" fillId="33" borderId="16" xfId="0" applyFont="1" applyFill="1" applyBorder="1" applyAlignment="1">
      <alignment horizontal="center"/>
    </xf>
    <xf numFmtId="0" fontId="4" fillId="39" borderId="33" xfId="0" applyFont="1" applyFill="1" applyBorder="1" applyAlignment="1">
      <alignment horizontal="center" vertical="center"/>
    </xf>
    <xf numFmtId="0" fontId="4" fillId="39" borderId="34" xfId="0" applyFont="1" applyFill="1" applyBorder="1" applyAlignment="1">
      <alignment horizontal="center" vertical="center"/>
    </xf>
    <xf numFmtId="0" fontId="4" fillId="39" borderId="35" xfId="0" applyFont="1" applyFill="1" applyBorder="1" applyAlignment="1">
      <alignment horizontal="center" vertical="center"/>
    </xf>
    <xf numFmtId="0" fontId="4" fillId="39" borderId="36" xfId="0" applyFont="1" applyFill="1" applyBorder="1" applyAlignment="1">
      <alignment horizontal="center" vertical="center"/>
    </xf>
    <xf numFmtId="0" fontId="4" fillId="37" borderId="33" xfId="0" applyFont="1" applyFill="1" applyBorder="1" applyAlignment="1">
      <alignment horizontal="center" vertical="center"/>
    </xf>
    <xf numFmtId="0" fontId="4" fillId="37" borderId="34" xfId="0" applyFont="1" applyFill="1" applyBorder="1" applyAlignment="1">
      <alignment horizontal="center" vertical="center"/>
    </xf>
    <xf numFmtId="0" fontId="4" fillId="37" borderId="35" xfId="0" applyFont="1" applyFill="1" applyBorder="1" applyAlignment="1">
      <alignment horizontal="center" vertical="center"/>
    </xf>
    <xf numFmtId="0" fontId="4" fillId="37" borderId="36"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34" xfId="0" applyFont="1" applyFill="1" applyBorder="1" applyAlignment="1">
      <alignment horizontal="center" vertical="center"/>
    </xf>
    <xf numFmtId="0" fontId="4" fillId="34" borderId="35" xfId="0" applyFont="1" applyFill="1" applyBorder="1" applyAlignment="1">
      <alignment horizontal="center" vertical="center"/>
    </xf>
    <xf numFmtId="0" fontId="4" fillId="34" borderId="36" xfId="0" applyFont="1" applyFill="1" applyBorder="1" applyAlignment="1">
      <alignment horizontal="center" vertical="center"/>
    </xf>
    <xf numFmtId="0" fontId="5" fillId="38" borderId="20" xfId="0" applyFont="1" applyFill="1" applyBorder="1" applyAlignment="1">
      <alignment horizontal="center"/>
    </xf>
    <xf numFmtId="0" fontId="5" fillId="38" borderId="19" xfId="0" applyFont="1" applyFill="1" applyBorder="1" applyAlignment="1">
      <alignment horizontal="center"/>
    </xf>
    <xf numFmtId="0" fontId="5" fillId="36" borderId="20" xfId="0" applyFont="1" applyFill="1" applyBorder="1" applyAlignment="1">
      <alignment horizontal="center"/>
    </xf>
    <xf numFmtId="0" fontId="5" fillId="36" borderId="19" xfId="0" applyFont="1" applyFill="1" applyBorder="1" applyAlignment="1">
      <alignment horizontal="center"/>
    </xf>
    <xf numFmtId="0" fontId="5" fillId="40" borderId="20" xfId="0" applyFont="1" applyFill="1" applyBorder="1" applyAlignment="1">
      <alignment horizontal="center"/>
    </xf>
    <xf numFmtId="0" fontId="5" fillId="40" borderId="19" xfId="0" applyFont="1" applyFill="1" applyBorder="1" applyAlignment="1">
      <alignment horizontal="center"/>
    </xf>
    <xf numFmtId="0" fontId="8" fillId="0" borderId="0" xfId="0" applyFont="1" applyFill="1" applyBorder="1" applyAlignment="1">
      <alignment horizontal="center" wrapText="1"/>
    </xf>
    <xf numFmtId="0" fontId="0" fillId="35" borderId="0" xfId="0" applyFill="1" applyBorder="1" applyAlignment="1">
      <alignment horizontal="center"/>
    </xf>
    <xf numFmtId="0" fontId="0" fillId="40" borderId="28" xfId="0" applyFill="1" applyBorder="1" applyAlignment="1">
      <alignment horizontal="center"/>
    </xf>
    <xf numFmtId="0" fontId="0" fillId="40" borderId="29" xfId="0" applyFill="1" applyBorder="1" applyAlignment="1">
      <alignment horizontal="center"/>
    </xf>
    <xf numFmtId="0" fontId="5" fillId="34" borderId="20" xfId="0" applyFont="1" applyFill="1" applyBorder="1" applyAlignment="1">
      <alignment horizontal="center"/>
    </xf>
    <xf numFmtId="0" fontId="5" fillId="34" borderId="19" xfId="0" applyFont="1" applyFill="1" applyBorder="1" applyAlignment="1">
      <alignment horizontal="center"/>
    </xf>
    <xf numFmtId="0" fontId="5" fillId="33" borderId="20" xfId="0" applyFont="1" applyFill="1" applyBorder="1" applyAlignment="1">
      <alignment horizontal="center"/>
    </xf>
    <xf numFmtId="0" fontId="5" fillId="33" borderId="19" xfId="0" applyFont="1" applyFill="1" applyBorder="1" applyAlignment="1">
      <alignment horizontal="center"/>
    </xf>
    <xf numFmtId="0" fontId="5" fillId="37" borderId="20" xfId="0" applyFont="1" applyFill="1" applyBorder="1" applyAlignment="1">
      <alignment horizontal="center"/>
    </xf>
    <xf numFmtId="0" fontId="5" fillId="37" borderId="19" xfId="0" applyFont="1" applyFill="1" applyBorder="1" applyAlignment="1">
      <alignment horizontal="center"/>
    </xf>
    <xf numFmtId="0" fontId="5" fillId="39" borderId="20" xfId="0" applyFont="1" applyFill="1" applyBorder="1" applyAlignment="1">
      <alignment horizontal="center"/>
    </xf>
    <xf numFmtId="0" fontId="5" fillId="39" borderId="19"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strike val="0"/>
        <color indexed="11"/>
      </font>
    </dxf>
    <dxf>
      <font>
        <b/>
        <i val="0"/>
        <strike val="0"/>
        <color indexed="11"/>
      </font>
    </dxf>
    <dxf>
      <font>
        <color auto="1"/>
      </font>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0</xdr:row>
      <xdr:rowOff>76200</xdr:rowOff>
    </xdr:from>
    <xdr:to>
      <xdr:col>6</xdr:col>
      <xdr:colOff>323850</xdr:colOff>
      <xdr:row>5</xdr:row>
      <xdr:rowOff>133350</xdr:rowOff>
    </xdr:to>
    <xdr:sp>
      <xdr:nvSpPr>
        <xdr:cNvPr id="1" name="Text Box 7"/>
        <xdr:cNvSpPr txBox="1">
          <a:spLocks noChangeArrowheads="1"/>
        </xdr:cNvSpPr>
      </xdr:nvSpPr>
      <xdr:spPr>
        <a:xfrm>
          <a:off x="1676400" y="76200"/>
          <a:ext cx="2305050" cy="8667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P.O. Box 5224
</a:t>
          </a:r>
          <a:r>
            <a:rPr lang="en-US" cap="none" sz="1000" b="0" i="0" u="none" baseline="0">
              <a:solidFill>
                <a:srgbClr val="000000"/>
              </a:solidFill>
              <a:latin typeface="Arial"/>
              <a:ea typeface="Arial"/>
              <a:cs typeface="Arial"/>
            </a:rPr>
            <a:t>Sherman Oaks, CA  91413-5224
</a:t>
          </a:r>
          <a:r>
            <a:rPr lang="en-US" cap="none" sz="1000" b="0" i="0" u="none" baseline="0">
              <a:solidFill>
                <a:srgbClr val="000000"/>
              </a:solidFill>
              <a:latin typeface="Arial"/>
              <a:ea typeface="Arial"/>
              <a:cs typeface="Arial"/>
            </a:rPr>
            <a:t>(800) 4-A-BIRTH
</a:t>
          </a:r>
          <a:r>
            <a:rPr lang="en-US" cap="none" sz="1000" b="0" i="0" u="none" baseline="0">
              <a:solidFill>
                <a:srgbClr val="000000"/>
              </a:solidFill>
              <a:latin typeface="Arial"/>
              <a:ea typeface="Arial"/>
              <a:cs typeface="Arial"/>
            </a:rPr>
            <a:t>(818) 788-6662
</a:t>
          </a:r>
          <a:r>
            <a:rPr lang="en-US" cap="none" sz="1000" b="0" i="0" u="none" baseline="0">
              <a:solidFill>
                <a:srgbClr val="000000"/>
              </a:solidFill>
              <a:latin typeface="Arial"/>
              <a:ea typeface="Arial"/>
              <a:cs typeface="Arial"/>
            </a:rPr>
            <a:t>www.bradleybirth.com</a:t>
          </a:r>
        </a:p>
      </xdr:txBody>
    </xdr:sp>
    <xdr:clientData/>
  </xdr:twoCellAnchor>
  <xdr:twoCellAnchor>
    <xdr:from>
      <xdr:col>0</xdr:col>
      <xdr:colOff>0</xdr:colOff>
      <xdr:row>10</xdr:row>
      <xdr:rowOff>9525</xdr:rowOff>
    </xdr:from>
    <xdr:to>
      <xdr:col>8</xdr:col>
      <xdr:colOff>533400</xdr:colOff>
      <xdr:row>48</xdr:row>
      <xdr:rowOff>85725</xdr:rowOff>
    </xdr:to>
    <xdr:sp>
      <xdr:nvSpPr>
        <xdr:cNvPr id="2" name="Text Box 1"/>
        <xdr:cNvSpPr txBox="1">
          <a:spLocks noChangeArrowheads="1"/>
        </xdr:cNvSpPr>
      </xdr:nvSpPr>
      <xdr:spPr>
        <a:xfrm>
          <a:off x="0" y="1628775"/>
          <a:ext cx="5410200" cy="6229350"/>
        </a:xfrm>
        <a:prstGeom prst="rect">
          <a:avLst/>
        </a:prstGeom>
        <a:solidFill>
          <a:srgbClr val="CC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primary goal of</a:t>
          </a:r>
          <a:r>
            <a:rPr lang="en-US" cap="none" sz="1200" b="1" i="0" u="none" baseline="0">
              <a:solidFill>
                <a:srgbClr val="000000"/>
              </a:solidFill>
              <a:latin typeface="Arial"/>
              <a:ea typeface="Arial"/>
              <a:cs typeface="Arial"/>
            </a:rPr>
            <a:t> The Bradley Method®</a:t>
          </a:r>
          <a:r>
            <a:rPr lang="en-US" cap="none" sz="1000" b="0" i="0" u="none" baseline="0">
              <a:solidFill>
                <a:srgbClr val="000000"/>
              </a:solidFill>
              <a:latin typeface="Arial"/>
              <a:ea typeface="Arial"/>
              <a:cs typeface="Arial"/>
            </a:rPr>
            <a:t> is for you and your baby to have the best, safest, and most rewarding birth experience possible.  For that reason, we endorse and teach the following ideas in classes: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Wingdings 2"/>
              <a:ea typeface="Wingdings 2"/>
              <a:cs typeface="Wingdings 2"/>
            </a:rPr>
            <a:t>ê</a:t>
          </a:r>
          <a:r>
            <a:rPr lang="en-US" cap="none" sz="1000" b="0" i="0" u="none" baseline="0">
              <a:solidFill>
                <a:srgbClr val="000000"/>
              </a:solidFill>
              <a:latin typeface="Arial"/>
              <a:ea typeface="Arial"/>
              <a:cs typeface="Arial"/>
            </a:rPr>
            <a:t> Natural childbirth.
</a:t>
          </a:r>
          <a:r>
            <a:rPr lang="en-US" cap="none" sz="1000" b="0" i="0" u="none" baseline="0">
              <a:solidFill>
                <a:srgbClr val="000000"/>
              </a:solidFill>
              <a:latin typeface="Wingdings 2"/>
              <a:ea typeface="Wingdings 2"/>
              <a:cs typeface="Wingdings 2"/>
            </a:rPr>
            <a:t>ê</a:t>
          </a:r>
          <a:r>
            <a:rPr lang="en-US" cap="none" sz="1000" b="0" i="0" u="none" baseline="0">
              <a:solidFill>
                <a:srgbClr val="000000"/>
              </a:solidFill>
              <a:latin typeface="Arial"/>
              <a:ea typeface="Arial"/>
              <a:cs typeface="Arial"/>
            </a:rPr>
            <a:t> Active participation of the husband as coach.
</a:t>
          </a:r>
          <a:r>
            <a:rPr lang="en-US" cap="none" sz="1000" b="0" i="0" u="none" baseline="0">
              <a:solidFill>
                <a:srgbClr val="000000"/>
              </a:solidFill>
              <a:latin typeface="Wingdings 2"/>
              <a:ea typeface="Wingdings 2"/>
              <a:cs typeface="Wingdings 2"/>
            </a:rPr>
            <a:t>ê</a:t>
          </a:r>
          <a:r>
            <a:rPr lang="en-US" cap="none" sz="1000" b="0" i="0" u="none" baseline="0">
              <a:solidFill>
                <a:srgbClr val="000000"/>
              </a:solidFill>
              <a:latin typeface="Arial"/>
              <a:ea typeface="Arial"/>
              <a:cs typeface="Arial"/>
            </a:rPr>
            <a:t> Avoidance of drugs during pregnancy, birth, and breastfeeding unless absolutely necessary.
</a:t>
          </a:r>
          <a:r>
            <a:rPr lang="en-US" cap="none" sz="1000" b="0" i="0" u="none" baseline="0">
              <a:solidFill>
                <a:srgbClr val="000000"/>
              </a:solidFill>
              <a:latin typeface="Wingdings 2"/>
              <a:ea typeface="Wingdings 2"/>
              <a:cs typeface="Wingdings 2"/>
            </a:rPr>
            <a:t>ê</a:t>
          </a:r>
          <a:r>
            <a:rPr lang="en-US" cap="none" sz="1000" b="0" i="0" u="none" baseline="0">
              <a:solidFill>
                <a:srgbClr val="000000"/>
              </a:solidFill>
              <a:latin typeface="Arial"/>
              <a:ea typeface="Arial"/>
              <a:cs typeface="Arial"/>
            </a:rPr>
            <a:t> Training: "Early-Bird" class, followed by weekly classes starting in the 6th month, continuing until birth.
</a:t>
          </a:r>
          <a:r>
            <a:rPr lang="en-US" cap="none" sz="1000" b="0" i="0" u="none" baseline="0">
              <a:solidFill>
                <a:srgbClr val="000000"/>
              </a:solidFill>
              <a:latin typeface="Wingdings 2"/>
              <a:ea typeface="Wingdings 2"/>
              <a:cs typeface="Wingdings 2"/>
            </a:rPr>
            <a:t>ê</a:t>
          </a:r>
          <a:r>
            <a:rPr lang="en-US" cap="none" sz="1000" b="0" i="0" u="none" baseline="0">
              <a:solidFill>
                <a:srgbClr val="000000"/>
              </a:solidFill>
              <a:latin typeface="Arial"/>
              <a:ea typeface="Arial"/>
              <a:cs typeface="Arial"/>
            </a:rPr>
            <a:t> Relaxation and NATURAL breathing.
</a:t>
          </a:r>
          <a:r>
            <a:rPr lang="en-US" cap="none" sz="1000" b="0" i="0" u="none" baseline="0">
              <a:solidFill>
                <a:srgbClr val="000000"/>
              </a:solidFill>
              <a:latin typeface="Wingdings 2"/>
              <a:ea typeface="Wingdings 2"/>
              <a:cs typeface="Wingdings 2"/>
            </a:rPr>
            <a:t>ê</a:t>
          </a:r>
          <a:r>
            <a:rPr lang="en-US" cap="none" sz="1000" b="0" i="0" u="none" baseline="0">
              <a:solidFill>
                <a:srgbClr val="000000"/>
              </a:solidFill>
              <a:latin typeface="Arial"/>
              <a:ea typeface="Arial"/>
              <a:cs typeface="Arial"/>
            </a:rPr>
            <a:t> "Tuning-in" to your own body.
</a:t>
          </a:r>
          <a:r>
            <a:rPr lang="en-US" cap="none" sz="1000" b="0" i="0" u="none" baseline="0">
              <a:solidFill>
                <a:srgbClr val="000000"/>
              </a:solidFill>
              <a:latin typeface="Wingdings 2"/>
              <a:ea typeface="Wingdings 2"/>
              <a:cs typeface="Wingdings 2"/>
            </a:rPr>
            <a:t>ê</a:t>
          </a:r>
          <a:r>
            <a:rPr lang="en-US" cap="none" sz="1000" b="0" i="0" u="none" baseline="0">
              <a:solidFill>
                <a:srgbClr val="000000"/>
              </a:solidFill>
              <a:latin typeface="Arial"/>
              <a:ea typeface="Arial"/>
              <a:cs typeface="Arial"/>
            </a:rPr>
            <a:t> Breastfeeding, beginning at birth.
</a:t>
          </a:r>
          <a:r>
            <a:rPr lang="en-US" cap="none" sz="1000" b="0" i="0" u="none" baseline="0">
              <a:solidFill>
                <a:srgbClr val="000000"/>
              </a:solidFill>
              <a:latin typeface="Wingdings 2"/>
              <a:ea typeface="Wingdings 2"/>
              <a:cs typeface="Wingdings 2"/>
            </a:rPr>
            <a:t>ê</a:t>
          </a:r>
          <a:r>
            <a:rPr lang="en-US" cap="none" sz="1000" b="0" i="0" u="none" baseline="0">
              <a:solidFill>
                <a:srgbClr val="000000"/>
              </a:solidFill>
              <a:latin typeface="Arial"/>
              <a:ea typeface="Arial"/>
              <a:cs typeface="Arial"/>
            </a:rPr>
            <a:t> Consumerism and positive communications.
</a:t>
          </a:r>
          <a:r>
            <a:rPr lang="en-US" cap="none" sz="1000" b="0" i="0" u="none" baseline="0">
              <a:solidFill>
                <a:srgbClr val="000000"/>
              </a:solidFill>
              <a:latin typeface="Wingdings 2"/>
              <a:ea typeface="Wingdings 2"/>
              <a:cs typeface="Wingdings 2"/>
            </a:rPr>
            <a:t>ê</a:t>
          </a:r>
          <a:r>
            <a:rPr lang="en-US" cap="none" sz="1000" b="0" i="0" u="none" baseline="0">
              <a:solidFill>
                <a:srgbClr val="000000"/>
              </a:solidFill>
              <a:latin typeface="Arial"/>
              <a:ea typeface="Arial"/>
              <a:cs typeface="Arial"/>
            </a:rPr>
            <a:t> Parents taking responsibility for the safety of the birth place, procedures, attendants, and emergency back-up.
</a:t>
          </a:r>
          <a:r>
            <a:rPr lang="en-US" cap="none" sz="1000" b="0" i="0" u="none" baseline="0">
              <a:solidFill>
                <a:srgbClr val="000000"/>
              </a:solidFill>
              <a:latin typeface="Wingdings 2"/>
              <a:ea typeface="Wingdings 2"/>
              <a:cs typeface="Wingdings 2"/>
            </a:rPr>
            <a:t>ê</a:t>
          </a:r>
          <a:r>
            <a:rPr lang="en-US" cap="none" sz="1000" b="0" i="0" u="none" baseline="0">
              <a:solidFill>
                <a:srgbClr val="000000"/>
              </a:solidFill>
              <a:latin typeface="Arial"/>
              <a:ea typeface="Arial"/>
              <a:cs typeface="Arial"/>
            </a:rPr>
            <a:t> Parents prepared for unexpected situation such as emergency childbirth and/or cesarean section.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Educated parents have the responsibility to make these choices themselves, and to hire the personnel who will support their choices.  This takes considerable effort and sometimes requires seeding special personnel or traveling great distances to achieve the safest possible birth.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local Bradley Method® instructor is a professional person or couple trained to help pregnant couples obtain the birth experience they desire.  These instructors have gone through intensive training by the American Academy of Husband-Coached Childbirth® and are required to re-affiliate each year in order to continue teaching The Bradley Method®.  This ensures you a professional instructor who  meets the high continuing education requirement of the Academy.  Ask to see your instructor's current certificate of affiliation.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American Academy of Husband-Coached Childbirth® was founded by Robert Bradley, M.D. and Jay and Marjie Hathaway, AAHCC for the purpose of making childbirth education information available.  The Academy provides communications services, resource information, film showings, lectures, workshops, and national affiliation for teachers.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protection of the public, the terms "The Bradley Method®" and "Husband-Coached Childbirth" have been registered.  Only those teachers currently affiliated with the Academy may teach The Bradley Method®.
</a:t>
          </a:r>
          <a:r>
            <a:rPr lang="en-US" cap="none" sz="1000" b="0" i="0" u="none" baseline="0">
              <a:solidFill>
                <a:srgbClr val="000000"/>
              </a:solidFill>
              <a:latin typeface="Arial"/>
              <a:ea typeface="Arial"/>
              <a:cs typeface="Arial"/>
            </a:rPr>
            <a:t>
</a:t>
          </a:r>
        </a:p>
      </xdr:txBody>
    </xdr:sp>
    <xdr:clientData/>
  </xdr:twoCellAnchor>
  <xdr:twoCellAnchor>
    <xdr:from>
      <xdr:col>0</xdr:col>
      <xdr:colOff>28575</xdr:colOff>
      <xdr:row>6</xdr:row>
      <xdr:rowOff>66675</xdr:rowOff>
    </xdr:from>
    <xdr:to>
      <xdr:col>8</xdr:col>
      <xdr:colOff>542925</xdr:colOff>
      <xdr:row>10</xdr:row>
      <xdr:rowOff>0</xdr:rowOff>
    </xdr:to>
    <xdr:sp>
      <xdr:nvSpPr>
        <xdr:cNvPr id="3" name="Text Box 2"/>
        <xdr:cNvSpPr txBox="1">
          <a:spLocks noChangeArrowheads="1"/>
        </xdr:cNvSpPr>
      </xdr:nvSpPr>
      <xdr:spPr>
        <a:xfrm>
          <a:off x="28575" y="1038225"/>
          <a:ext cx="5391150" cy="581025"/>
        </a:xfrm>
        <a:prstGeom prst="rect">
          <a:avLst/>
        </a:prstGeom>
        <a:solidFill>
          <a:srgbClr val="33CCCC"/>
        </a:solidFill>
        <a:ln w="19050" cmpd="sng">
          <a:solidFill>
            <a:srgbClr val="000000"/>
          </a:solidFill>
          <a:headEnd type="none"/>
          <a:tailEnd type="none"/>
        </a:ln>
      </xdr:spPr>
      <xdr:txBody>
        <a:bodyPr vertOverflow="clip" wrap="square" lIns="45720" tIns="41148" rIns="45720" bIns="0"/>
        <a:p>
          <a:pPr algn="ctr">
            <a:defRPr/>
          </a:pPr>
          <a:r>
            <a:rPr lang="en-US" cap="none" sz="2000" b="1" i="0" u="none" baseline="0">
              <a:solidFill>
                <a:srgbClr val="FFFFFF"/>
              </a:solidFill>
              <a:latin typeface="Arial"/>
              <a:ea typeface="Arial"/>
              <a:cs typeface="Arial"/>
            </a:rPr>
            <a:t>EAT WELL FOR YOUR BABY
</a:t>
          </a:r>
          <a:r>
            <a:rPr lang="en-US" cap="none" sz="1200" b="1" i="0" u="none" baseline="0">
              <a:solidFill>
                <a:srgbClr val="FFFFFF"/>
              </a:solidFill>
              <a:latin typeface="Arial"/>
              <a:ea typeface="Arial"/>
              <a:cs typeface="Arial"/>
            </a:rPr>
            <a:t>With The Bradley Method® and Dr. Tom Brewer's Pregnancy Diet</a:t>
          </a:r>
        </a:p>
      </xdr:txBody>
    </xdr:sp>
    <xdr:clientData/>
  </xdr:twoCellAnchor>
  <xdr:twoCellAnchor>
    <xdr:from>
      <xdr:col>1</xdr:col>
      <xdr:colOff>542925</xdr:colOff>
      <xdr:row>48</xdr:row>
      <xdr:rowOff>123825</xdr:rowOff>
    </xdr:from>
    <xdr:to>
      <xdr:col>6</xdr:col>
      <xdr:colOff>38100</xdr:colOff>
      <xdr:row>51</xdr:row>
      <xdr:rowOff>104775</xdr:rowOff>
    </xdr:to>
    <xdr:sp>
      <xdr:nvSpPr>
        <xdr:cNvPr id="4" name="Text Box 3"/>
        <xdr:cNvSpPr txBox="1">
          <a:spLocks noChangeArrowheads="1"/>
        </xdr:cNvSpPr>
      </xdr:nvSpPr>
      <xdr:spPr>
        <a:xfrm>
          <a:off x="1152525" y="7896225"/>
          <a:ext cx="2543175" cy="4667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FF0000"/>
              </a:solidFill>
              <a:latin typeface="Arial"/>
              <a:ea typeface="Arial"/>
              <a:cs typeface="Arial"/>
            </a:rPr>
            <a:t>For instructions on how to use your new Pregnancy Nutritional Journal, click on the "Instructions" tab below.</a:t>
          </a:r>
        </a:p>
      </xdr:txBody>
    </xdr:sp>
    <xdr:clientData/>
  </xdr:twoCellAnchor>
  <xdr:twoCellAnchor>
    <xdr:from>
      <xdr:col>3</xdr:col>
      <xdr:colOff>438150</xdr:colOff>
      <xdr:row>51</xdr:row>
      <xdr:rowOff>152400</xdr:rowOff>
    </xdr:from>
    <xdr:to>
      <xdr:col>3</xdr:col>
      <xdr:colOff>438150</xdr:colOff>
      <xdr:row>54</xdr:row>
      <xdr:rowOff>28575</xdr:rowOff>
    </xdr:to>
    <xdr:sp>
      <xdr:nvSpPr>
        <xdr:cNvPr id="5" name="Line 5"/>
        <xdr:cNvSpPr>
          <a:spLocks/>
        </xdr:cNvSpPr>
      </xdr:nvSpPr>
      <xdr:spPr>
        <a:xfrm flipH="1">
          <a:off x="2266950" y="8410575"/>
          <a:ext cx="0" cy="36195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76200</xdr:rowOff>
    </xdr:from>
    <xdr:to>
      <xdr:col>3</xdr:col>
      <xdr:colOff>66675</xdr:colOff>
      <xdr:row>5</xdr:row>
      <xdr:rowOff>95250</xdr:rowOff>
    </xdr:to>
    <xdr:pic>
      <xdr:nvPicPr>
        <xdr:cNvPr id="6" name="Picture 6" descr="logofs"/>
        <xdr:cNvPicPr preferRelativeResize="1">
          <a:picLocks noChangeAspect="1"/>
        </xdr:cNvPicPr>
      </xdr:nvPicPr>
      <xdr:blipFill>
        <a:blip r:embed="rId1"/>
        <a:stretch>
          <a:fillRect/>
        </a:stretch>
      </xdr:blipFill>
      <xdr:spPr>
        <a:xfrm>
          <a:off x="28575" y="76200"/>
          <a:ext cx="18669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152400</xdr:rowOff>
    </xdr:from>
    <xdr:to>
      <xdr:col>9</xdr:col>
      <xdr:colOff>581025</xdr:colOff>
      <xdr:row>63</xdr:row>
      <xdr:rowOff>123825</xdr:rowOff>
    </xdr:to>
    <xdr:sp>
      <xdr:nvSpPr>
        <xdr:cNvPr id="1" name="Text Box 2"/>
        <xdr:cNvSpPr txBox="1">
          <a:spLocks noChangeArrowheads="1"/>
        </xdr:cNvSpPr>
      </xdr:nvSpPr>
      <xdr:spPr>
        <a:xfrm>
          <a:off x="19050" y="638175"/>
          <a:ext cx="6048375" cy="9686925"/>
        </a:xfrm>
        <a:prstGeom prst="rect">
          <a:avLst/>
        </a:prstGeom>
        <a:solidFill>
          <a:srgbClr val="CCFFFF"/>
        </a:solidFill>
        <a:ln w="9525" cmpd="sng">
          <a:solidFill>
            <a:srgbClr val="000000"/>
          </a:solidFill>
          <a:headEnd type="none"/>
          <a:tailEnd type="none"/>
        </a:ln>
      </xdr:spPr>
      <xdr:txBody>
        <a:bodyPr vertOverflow="clip" wrap="square"/>
        <a:p>
          <a:pPr algn="just">
            <a:defRPr/>
          </a:pPr>
          <a:r>
            <a:rPr lang="en-US" cap="none" sz="900" b="1" i="0" u="none" baseline="0">
              <a:solidFill>
                <a:srgbClr val="000000"/>
              </a:solidFill>
              <a:latin typeface="Arial"/>
              <a:ea typeface="Arial"/>
              <a:cs typeface="Arial"/>
            </a:rPr>
            <a:t>An </a:t>
          </a:r>
          <a:r>
            <a:rPr lang="en-US" cap="none" sz="900" b="1" i="0" u="sng" baseline="0">
              <a:solidFill>
                <a:srgbClr val="000000"/>
              </a:solidFill>
              <a:latin typeface="Arial"/>
              <a:ea typeface="Arial"/>
              <a:cs typeface="Arial"/>
            </a:rPr>
            <a:t>essential</a:t>
          </a:r>
          <a:r>
            <a:rPr lang="en-US" cap="none" sz="900" b="1" i="0" u="none" baseline="0">
              <a:solidFill>
                <a:srgbClr val="000000"/>
              </a:solidFill>
              <a:latin typeface="Arial"/>
              <a:ea typeface="Arial"/>
              <a:cs typeface="Arial"/>
            </a:rPr>
            <a:t> part of a positive birth experience is eating a balanced diet (getting all your food groups), including 80-100 grams of protein per day.  To help you keep track of your nutritional goals, The Bradley Method® has developed a Pregnancy Nutritional Journal.  Using your Pregnancy Nutritional Journal will help you to know which areas you are doing well in, and which ones need extra attention.</a:t>
          </a:r>
          <a:r>
            <a:rPr lang="en-US" cap="none" sz="900" b="1" i="1" u="sng" baseline="0">
              <a:solidFill>
                <a:srgbClr val="FF0000"/>
              </a:solidFill>
              <a:latin typeface="Arial"/>
              <a:ea typeface="Arial"/>
              <a:cs typeface="Arial"/>
            </a:rPr>
            <a:t>
</a:t>
          </a:r>
          <a:r>
            <a:rPr lang="en-US" cap="none" sz="900" b="1" i="1" u="sng" baseline="0">
              <a:solidFill>
                <a:srgbClr val="FF0000"/>
              </a:solidFill>
              <a:latin typeface="Arial"/>
              <a:ea typeface="Arial"/>
              <a:cs typeface="Arial"/>
            </a:rPr>
            <a:t>
</a:t>
          </a:r>
          <a:r>
            <a:rPr lang="en-US" cap="none" sz="900" b="1" i="1" u="sng" baseline="0">
              <a:solidFill>
                <a:srgbClr val="FF0000"/>
              </a:solidFill>
              <a:latin typeface="Arial"/>
              <a:ea typeface="Arial"/>
              <a:cs typeface="Arial"/>
            </a:rPr>
            <a:t>Entering your food items and protein amounts: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Enter what food items you eat into the appropriate mealtime/day of the week.  (Note:  You can make this as simple or as specific as you'd like.  For example, for a Peanut Butter and Jelly Sandwich, you can type in "PB&amp;J" or "Peanut Butter &amp; Jelly" into a single cell, or you may enter each ingredient separately: "1 Tbsp. Peanut Butter", "1 Tbsp Strawberry Jelly", and "2 slices whole wheat bread into three separate cells.  It's really up to you.)  Once you have typed in the food description, enter how many grams of protein that food contained into the cell to it's right.
</a:t>
          </a:r>
          <a:r>
            <a:rPr lang="en-US" cap="none" sz="900" b="0" i="0" u="none" baseline="0">
              <a:solidFill>
                <a:srgbClr val="000000"/>
              </a:solidFill>
              <a:latin typeface="Arial"/>
              <a:ea typeface="Arial"/>
              <a:cs typeface="Arial"/>
            </a:rPr>
            <a:t>
</a:t>
          </a:r>
          <a:r>
            <a:rPr lang="en-US" cap="none" sz="900" b="1" i="1" u="sng" baseline="0">
              <a:solidFill>
                <a:srgbClr val="FF0000"/>
              </a:solidFill>
              <a:latin typeface="Arial"/>
              <a:ea typeface="Arial"/>
              <a:cs typeface="Arial"/>
            </a:rPr>
            <a:t>Looking up a protein count: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Of course, </a:t>
          </a:r>
          <a:r>
            <a:rPr lang="en-US" cap="none" sz="900" b="0" i="1" u="sng" baseline="0">
              <a:solidFill>
                <a:srgbClr val="000000"/>
              </a:solidFill>
              <a:latin typeface="Arial"/>
              <a:ea typeface="Arial"/>
              <a:cs typeface="Arial"/>
            </a:rPr>
            <a:t>you should always use the information from a food's nutrition label to determine it's protein count</a:t>
          </a:r>
          <a:r>
            <a:rPr lang="en-US" cap="none" sz="900" b="0" i="0" u="none" baseline="0">
              <a:solidFill>
                <a:srgbClr val="000000"/>
              </a:solidFill>
              <a:latin typeface="Arial"/>
              <a:ea typeface="Arial"/>
              <a:cs typeface="Arial"/>
            </a:rPr>
            <a:t>.  However, if that information is not available to you, you may use the "Protein Look-Up Tool" to get a general idea of how many grams of protein are in a particular food.  There are over 300 food items listed directly on your journal page.  You may look these items up by clicking on the drop down menu for that item's food group.  Once you've selected a food item, it's average protein count will appear in the cell to it's right.  DO NOT COPY AND PASTE THE FOOD ITEM DIRECTLY INTO THE JOURNAL PORTION OF THE WORKSHEET - IT WILL CHANGE THE FORMAT OF THE CELL!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What if my food isn't listed? </a:t>
          </a:r>
          <a:r>
            <a:rPr lang="en-US" cap="none" sz="900" b="0" i="0" u="none" baseline="0">
              <a:solidFill>
                <a:srgbClr val="000000"/>
              </a:solidFill>
              <a:latin typeface="Arial"/>
              <a:ea typeface="Arial"/>
              <a:cs typeface="Arial"/>
            </a:rPr>
            <a:t> The 300 food items listed are simply some of the more common foods that have been selected from a list of over 1100 food items given by the USDA.  You may view the entire list by clicking on the tab "Complete Protein Listing."  There you will find less common food items, as well as protein counts for some brand name foods and fast foods.
</a:t>
          </a:r>
          <a:r>
            <a:rPr lang="en-US" cap="none" sz="900" b="0" i="0" u="none" baseline="0">
              <a:solidFill>
                <a:srgbClr val="000000"/>
              </a:solidFill>
              <a:latin typeface="Arial"/>
              <a:ea typeface="Arial"/>
              <a:cs typeface="Arial"/>
            </a:rPr>
            <a:t>     </a:t>
          </a:r>
          <a:r>
            <a:rPr lang="en-US" cap="none" sz="900" b="1" i="0" u="sng" baseline="0">
              <a:solidFill>
                <a:srgbClr val="0000FF"/>
              </a:solidFill>
              <a:latin typeface="Arial"/>
              <a:ea typeface="Arial"/>
              <a:cs typeface="Arial"/>
            </a:rPr>
            <a:t>IMPORTANT NOTE:</a:t>
          </a:r>
          <a:r>
            <a:rPr lang="en-US" cap="none" sz="900" b="0" i="0" u="none" baseline="0">
              <a:solidFill>
                <a:srgbClr val="000000"/>
              </a:solidFill>
              <a:latin typeface="Arial"/>
              <a:ea typeface="Arial"/>
              <a:cs typeface="Arial"/>
            </a:rPr>
            <a:t>  All protein information listed is taken from the USDA (United States Department of Agriculture) and are simply meant to be a </a:t>
          </a:r>
          <a:r>
            <a:rPr lang="en-US" cap="none" sz="900" b="0" i="1" u="none" baseline="0">
              <a:solidFill>
                <a:srgbClr val="000000"/>
              </a:solidFill>
              <a:latin typeface="Arial"/>
              <a:ea typeface="Arial"/>
              <a:cs typeface="Arial"/>
            </a:rPr>
            <a:t>generalization.</a:t>
          </a:r>
          <a:r>
            <a:rPr lang="en-US" cap="none" sz="900" b="0" i="0" u="none" baseline="0">
              <a:solidFill>
                <a:srgbClr val="000000"/>
              </a:solidFill>
              <a:latin typeface="Arial"/>
              <a:ea typeface="Arial"/>
              <a:cs typeface="Arial"/>
            </a:rPr>
            <a:t>  Using a food nutrition label will always be more accurate.  You can download and view or print the complete list directly from the USDA's website by going to: </a:t>
          </a:r>
          <a:r>
            <a:rPr lang="en-US" cap="none" sz="900" b="0" i="0" u="sng" baseline="0">
              <a:solidFill>
                <a:srgbClr val="0000FF"/>
              </a:solidFill>
              <a:latin typeface="Arial"/>
              <a:ea typeface="Arial"/>
              <a:cs typeface="Arial"/>
            </a:rPr>
            <a:t>http://www.nal.usda.gov/fnic/foodcomp/Data/SR15/wtrank/sr15a203.pdf</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1" u="sng" baseline="0">
              <a:solidFill>
                <a:srgbClr val="FF0000"/>
              </a:solidFill>
              <a:latin typeface="Arial"/>
              <a:ea typeface="Arial"/>
              <a:cs typeface="Arial"/>
            </a:rPr>
            <a:t>Custom/Favorite Foods: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 you have a favorite dish that you like to eat that isn't listed in the drop down menus, you may add it to you own Custom Food List.  This is great for homemade recipes or foods at a favorite restaurant.  To add a custom food item, simply scroll to the right side of your journal (next to Sunday's information), and enter in your food item where it says "Custom Food 1".  Make sure to enter it's protein count in the cell to the right.  Your food item will </a:t>
          </a:r>
          <a:r>
            <a:rPr lang="en-US" cap="none" sz="900" b="0" i="0" u="sng" baseline="0">
              <a:solidFill>
                <a:srgbClr val="000000"/>
              </a:solidFill>
              <a:latin typeface="Arial"/>
              <a:ea typeface="Arial"/>
              <a:cs typeface="Arial"/>
            </a:rPr>
            <a:t>automatically</a:t>
          </a:r>
          <a:r>
            <a:rPr lang="en-US" cap="none" sz="900" b="0" i="0" u="none" baseline="0">
              <a:solidFill>
                <a:srgbClr val="000000"/>
              </a:solidFill>
              <a:latin typeface="Arial"/>
              <a:ea typeface="Arial"/>
              <a:cs typeface="Arial"/>
            </a:rPr>
            <a:t> appear in the drop down box titled "My Custom Foods."  You may enter up to 30 items, and you may change them as often as you wish.
</a:t>
          </a:r>
          <a:r>
            <a:rPr lang="en-US" cap="none" sz="900" b="0" i="0" u="none" baseline="0">
              <a:solidFill>
                <a:srgbClr val="000000"/>
              </a:solidFill>
              <a:latin typeface="Arial"/>
              <a:ea typeface="Arial"/>
              <a:cs typeface="Arial"/>
            </a:rPr>
            <a:t>
</a:t>
          </a:r>
          <a:r>
            <a:rPr lang="en-US" cap="none" sz="900" b="1" i="1" u="sng" baseline="0">
              <a:solidFill>
                <a:srgbClr val="FF0000"/>
              </a:solidFill>
              <a:latin typeface="Arial"/>
              <a:ea typeface="Arial"/>
              <a:cs typeface="Arial"/>
            </a:rPr>
            <a:t>Adding up your protein: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Your Pregnancy Journal will add up your protein for you.  You will see each meals total at the bottom of that mealtime section, as well as a grand total at the bottom.  Once you have reached the recommended 80-100 grams of protein per day, the grand total box will turn green to let you know you have met your nutritional requirement for the day.
</a:t>
          </a:r>
          <a:r>
            <a:rPr lang="en-US" cap="none" sz="900" b="0" i="0" u="none" baseline="0">
              <a:solidFill>
                <a:srgbClr val="000000"/>
              </a:solidFill>
              <a:latin typeface="Arial"/>
              <a:ea typeface="Arial"/>
              <a:cs typeface="Arial"/>
            </a:rPr>
            <a:t>
</a:t>
          </a:r>
          <a:r>
            <a:rPr lang="en-US" cap="none" sz="900" b="1" i="1" u="sng" baseline="0">
              <a:solidFill>
                <a:srgbClr val="FF0000"/>
              </a:solidFill>
              <a:latin typeface="Arial"/>
              <a:ea typeface="Arial"/>
              <a:cs typeface="Arial"/>
            </a:rPr>
            <a:t>Meeting other nutritional requirements: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Underneath the section where you enter your food items and count your protein, there is a space for you to account for your other nutritional goals as set by The Bradley Method®.  There are 9 daily requirements and 4 weekly requirements.  Each day, enter the number of servings you consumed for that particular requirement.  For example, if you consumed 5 servings of milk, you would enter a 5 into the appropriate cell for that day.  When you have met a nutritional goal, a "YES!" will appear in the cell to it's right.  For suggestions on how to meet a requirement, simply hover your mouse over the requirement name and a box will appear, giving you some examples.  For the </a:t>
          </a:r>
          <a:r>
            <a:rPr lang="en-US" cap="none" sz="900" b="0" i="0" u="sng" baseline="0">
              <a:solidFill>
                <a:srgbClr val="000000"/>
              </a:solidFill>
              <a:latin typeface="Arial"/>
              <a:ea typeface="Arial"/>
              <a:cs typeface="Arial"/>
            </a:rPr>
            <a:t>weekly</a:t>
          </a:r>
          <a:r>
            <a:rPr lang="en-US" cap="none" sz="900" b="0" i="0" u="none" baseline="0">
              <a:solidFill>
                <a:srgbClr val="000000"/>
              </a:solidFill>
              <a:latin typeface="Arial"/>
              <a:ea typeface="Arial"/>
              <a:cs typeface="Arial"/>
            </a:rPr>
            <a:t> goals, continue entering the amount you consume on a day-by-day basis.  Your Pregnancy Journal will add them up for you and a "YES!" will appear in the cells for the remainder of that week, letting you know you have met your nutritional goal for the week.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Note regarding Milk and Egg requirements:  </a:t>
          </a:r>
          <a:r>
            <a:rPr lang="en-US" cap="none" sz="900" b="0" i="0" u="none" baseline="0">
              <a:solidFill>
                <a:srgbClr val="000000"/>
              </a:solidFill>
              <a:latin typeface="Arial"/>
              <a:ea typeface="Arial"/>
              <a:cs typeface="Arial"/>
            </a:rPr>
            <a:t>After meeting the maximum requirement, you may count additional servings towards the Protein/Meat requirement.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If you have specific dietary concerns, such as vegetarianism or allergies to things like dairy or eggs, talk to your Bradley instructor about ways you can subsitute.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1" u="sng" baseline="0">
              <a:solidFill>
                <a:srgbClr val="FF0000"/>
              </a:solidFill>
              <a:latin typeface="Arial"/>
              <a:ea typeface="Arial"/>
              <a:cs typeface="Arial"/>
            </a:rPr>
            <a:t>Printing your Pregnancy Journal for class: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MAKE SURE TO PRINT YOUR JOURNAL EACH WEEK AND BRING IT TO CLASS WITH YOU!  For most printers, your journal will print full size on TWO pages.  </a:t>
          </a:r>
          <a:r>
            <a:rPr lang="en-US" cap="none" sz="900" b="0" i="0" u="sng" baseline="0">
              <a:solidFill>
                <a:srgbClr val="000000"/>
              </a:solidFill>
              <a:latin typeface="Arial"/>
              <a:ea typeface="Arial"/>
              <a:cs typeface="Arial"/>
            </a:rPr>
            <a:t>This is normal.</a:t>
          </a:r>
          <a:r>
            <a:rPr lang="en-US" cap="none" sz="900" b="0" i="0" u="none" baseline="0">
              <a:solidFill>
                <a:srgbClr val="000000"/>
              </a:solidFill>
              <a:latin typeface="Arial"/>
              <a:ea typeface="Arial"/>
              <a:cs typeface="Arial"/>
            </a:rPr>
            <a:t>  Due to the large amount of information, scaling it to just one page will cause to print to be too small to read.
</a:t>
          </a:r>
          <a:r>
            <a:rPr lang="en-US" cap="none" sz="900" b="0" i="0" u="none" baseline="0">
              <a:solidFill>
                <a:srgbClr val="000000"/>
              </a:solidFill>
              <a:latin typeface="Arial"/>
              <a:ea typeface="Arial"/>
              <a:cs typeface="Arial"/>
            </a:rPr>
            <a:t>
</a:t>
          </a:r>
        </a:p>
      </xdr:txBody>
    </xdr:sp>
    <xdr:clientData/>
  </xdr:twoCellAnchor>
  <xdr:twoCellAnchor editAs="oneCell">
    <xdr:from>
      <xdr:col>8</xdr:col>
      <xdr:colOff>133350</xdr:colOff>
      <xdr:row>0</xdr:row>
      <xdr:rowOff>38100</xdr:rowOff>
    </xdr:from>
    <xdr:to>
      <xdr:col>9</xdr:col>
      <xdr:colOff>590550</xdr:colOff>
      <xdr:row>3</xdr:row>
      <xdr:rowOff>19050</xdr:rowOff>
    </xdr:to>
    <xdr:pic>
      <xdr:nvPicPr>
        <xdr:cNvPr id="2" name="Picture 4" descr="logofs"/>
        <xdr:cNvPicPr preferRelativeResize="1">
          <a:picLocks noChangeAspect="1"/>
        </xdr:cNvPicPr>
      </xdr:nvPicPr>
      <xdr:blipFill>
        <a:blip r:embed="rId1"/>
        <a:stretch>
          <a:fillRect/>
        </a:stretch>
      </xdr:blipFill>
      <xdr:spPr>
        <a:xfrm>
          <a:off x="5010150" y="38100"/>
          <a:ext cx="1066800" cy="466725"/>
        </a:xfrm>
        <a:prstGeom prst="rect">
          <a:avLst/>
        </a:prstGeom>
        <a:noFill/>
        <a:ln w="9525" cmpd="sng">
          <a:noFill/>
        </a:ln>
      </xdr:spPr>
    </xdr:pic>
    <xdr:clientData/>
  </xdr:twoCellAnchor>
  <xdr:twoCellAnchor>
    <xdr:from>
      <xdr:col>0</xdr:col>
      <xdr:colOff>28575</xdr:colOff>
      <xdr:row>0</xdr:row>
      <xdr:rowOff>19050</xdr:rowOff>
    </xdr:from>
    <xdr:to>
      <xdr:col>7</xdr:col>
      <xdr:colOff>85725</xdr:colOff>
      <xdr:row>2</xdr:row>
      <xdr:rowOff>152400</xdr:rowOff>
    </xdr:to>
    <xdr:sp>
      <xdr:nvSpPr>
        <xdr:cNvPr id="3" name="Text Box 5"/>
        <xdr:cNvSpPr txBox="1">
          <a:spLocks noChangeArrowheads="1"/>
        </xdr:cNvSpPr>
      </xdr:nvSpPr>
      <xdr:spPr>
        <a:xfrm>
          <a:off x="28575" y="19050"/>
          <a:ext cx="4324350" cy="457200"/>
        </a:xfrm>
        <a:prstGeom prst="rect">
          <a:avLst/>
        </a:prstGeom>
        <a:solidFill>
          <a:srgbClr val="33CCCC"/>
        </a:solidFill>
        <a:ln w="9525" cmpd="sng">
          <a:solidFill>
            <a:srgbClr val="000000"/>
          </a:solidFill>
          <a:headEnd type="none"/>
          <a:tailEnd type="none"/>
        </a:ln>
      </xdr:spPr>
      <xdr:txBody>
        <a:bodyPr vertOverflow="clip" wrap="square" lIns="36576" tIns="27432" rIns="36576" bIns="0"/>
        <a:p>
          <a:pPr algn="ctr">
            <a:defRPr/>
          </a:pPr>
          <a:r>
            <a:rPr lang="en-US" cap="none" sz="1200" b="1" i="0" u="sng" baseline="0">
              <a:solidFill>
                <a:srgbClr val="FFFFFF"/>
              </a:solidFill>
              <a:latin typeface="Arial"/>
              <a:ea typeface="Arial"/>
              <a:cs typeface="Arial"/>
            </a:rPr>
            <a:t>HOW TO USE YOUR 
</a:t>
          </a:r>
          <a:r>
            <a:rPr lang="en-US" cap="none" sz="1200" b="1" i="0" u="sng" baseline="0">
              <a:solidFill>
                <a:srgbClr val="FFFFFF"/>
              </a:solidFill>
              <a:latin typeface="Arial"/>
              <a:ea typeface="Arial"/>
              <a:cs typeface="Arial"/>
            </a:rPr>
            <a:t>PREGNANCY NUTRITIONAL JOURNAL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1</xdr:row>
      <xdr:rowOff>0</xdr:rowOff>
    </xdr:from>
    <xdr:to>
      <xdr:col>1</xdr:col>
      <xdr:colOff>314325</xdr:colOff>
      <xdr:row>5</xdr:row>
      <xdr:rowOff>142875</xdr:rowOff>
    </xdr:to>
    <xdr:pic>
      <xdr:nvPicPr>
        <xdr:cNvPr id="1" name="Picture 23" descr="logofs"/>
        <xdr:cNvPicPr preferRelativeResize="1">
          <a:picLocks noChangeAspect="1"/>
        </xdr:cNvPicPr>
      </xdr:nvPicPr>
      <xdr:blipFill>
        <a:blip r:embed="rId1"/>
        <a:stretch>
          <a:fillRect/>
        </a:stretch>
      </xdr:blipFill>
      <xdr:spPr>
        <a:xfrm>
          <a:off x="447675" y="171450"/>
          <a:ext cx="22669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I50:I50"/>
  <sheetViews>
    <sheetView zoomScalePageLayoutView="0" workbookViewId="0" topLeftCell="A1">
      <selection activeCell="L25" sqref="L25"/>
    </sheetView>
  </sheetViews>
  <sheetFormatPr defaultColWidth="9.140625" defaultRowHeight="12.75"/>
  <cols>
    <col min="1" max="16384" width="9.140625" style="37" customWidth="1"/>
  </cols>
  <sheetData>
    <row r="50" ht="12.75">
      <c r="I50" s="38" t="s">
        <v>902</v>
      </c>
    </row>
  </sheetData>
  <sheetProtection password="CDDA" sheet="1" objects="1" scenarios="1" selectLockedCells="1" selectUnlockedCells="1"/>
  <printOptions horizontalCentered="1"/>
  <pageMargins left="0.5" right="0.5"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4:A4"/>
  <sheetViews>
    <sheetView zoomScalePageLayoutView="0" workbookViewId="0" topLeftCell="A1">
      <selection activeCell="A65" sqref="A65"/>
    </sheetView>
  </sheetViews>
  <sheetFormatPr defaultColWidth="9.140625" defaultRowHeight="12.75"/>
  <cols>
    <col min="1" max="16384" width="9.140625" style="37" customWidth="1"/>
  </cols>
  <sheetData>
    <row r="4" ht="12.75">
      <c r="A4" s="66" t="s">
        <v>902</v>
      </c>
    </row>
  </sheetData>
  <sheetProtection password="CDDA" sheet="1" objects="1" scenarios="1" selectLockedCells="1" selectUnlockedCells="1"/>
  <printOptions horizontalCentered="1"/>
  <pageMargins left="0.5" right="0.5" top="0.5" bottom="0.5" header="0" footer="0"/>
  <pageSetup orientation="portrait" r:id="rId2"/>
  <drawing r:id="rId1"/>
</worksheet>
</file>

<file path=xl/worksheets/sheet3.xml><?xml version="1.0" encoding="utf-8"?>
<worksheet xmlns="http://schemas.openxmlformats.org/spreadsheetml/2006/main" xmlns:r="http://schemas.openxmlformats.org/officeDocument/2006/relationships">
  <dimension ref="A1:AE101"/>
  <sheetViews>
    <sheetView tabSelected="1" zoomScale="75" zoomScaleNormal="75" zoomScalePageLayoutView="0" workbookViewId="0" topLeftCell="A1">
      <pane xSplit="2" ySplit="6" topLeftCell="C13" activePane="bottomRight" state="frozen"/>
      <selection pane="topLeft" activeCell="A1" sqref="A1"/>
      <selection pane="topRight" activeCell="C1" sqref="C1"/>
      <selection pane="bottomLeft" activeCell="A7" sqref="A7"/>
      <selection pane="bottomRight" activeCell="C7" sqref="C7"/>
    </sheetView>
  </sheetViews>
  <sheetFormatPr defaultColWidth="11.140625" defaultRowHeight="12.75"/>
  <cols>
    <col min="1" max="1" width="36.00390625" style="13" customWidth="1"/>
    <col min="2" max="2" width="12.140625" style="13" customWidth="1"/>
    <col min="3" max="3" width="28.7109375" style="10" customWidth="1"/>
    <col min="4" max="4" width="8.8515625" style="11" bestFit="1" customWidth="1"/>
    <col min="5" max="5" width="28.7109375" style="10" customWidth="1"/>
    <col min="6" max="6" width="8.8515625" style="11" bestFit="1" customWidth="1"/>
    <col min="7" max="7" width="28.7109375" style="10" customWidth="1"/>
    <col min="8" max="8" width="8.8515625" style="11" bestFit="1" customWidth="1"/>
    <col min="9" max="9" width="28.7109375" style="10" customWidth="1"/>
    <col min="10" max="10" width="8.8515625" style="11" bestFit="1" customWidth="1"/>
    <col min="11" max="11" width="28.7109375" style="10" customWidth="1"/>
    <col min="12" max="12" width="8.8515625" style="11" bestFit="1" customWidth="1"/>
    <col min="13" max="13" width="28.7109375" style="10" customWidth="1"/>
    <col min="14" max="14" width="8.8515625" style="11" bestFit="1" customWidth="1"/>
    <col min="15" max="15" width="28.7109375" style="10" customWidth="1"/>
    <col min="16" max="16" width="8.8515625" style="11" bestFit="1" customWidth="1"/>
    <col min="17" max="17" width="11.140625" style="10" customWidth="1"/>
    <col min="18" max="18" width="36.140625" style="56" hidden="1" customWidth="1"/>
    <col min="19" max="19" width="6.00390625" style="56" hidden="1" customWidth="1"/>
    <col min="20" max="20" width="36.00390625" style="55" hidden="1" customWidth="1"/>
    <col min="21" max="21" width="6.00390625" style="56" hidden="1" customWidth="1"/>
    <col min="22" max="22" width="30.8515625" style="55" hidden="1" customWidth="1"/>
    <col min="23" max="23" width="6.00390625" style="56" hidden="1" customWidth="1"/>
    <col min="24" max="24" width="58.28125" style="56" hidden="1" customWidth="1"/>
    <col min="25" max="25" width="6.00390625" style="56" hidden="1" customWidth="1"/>
    <col min="26" max="26" width="52.421875" style="55" hidden="1" customWidth="1"/>
    <col min="27" max="27" width="6.00390625" style="56" hidden="1" customWidth="1"/>
    <col min="28" max="28" width="45.7109375" style="56" hidden="1" customWidth="1"/>
    <col min="29" max="29" width="5.00390625" style="56" hidden="1" customWidth="1"/>
    <col min="30" max="30" width="23.7109375" style="12" customWidth="1"/>
    <col min="31" max="16384" width="11.140625" style="12" customWidth="1"/>
  </cols>
  <sheetData>
    <row r="1" spans="18:31" ht="13.5" thickBot="1">
      <c r="R1" s="54" t="s">
        <v>603</v>
      </c>
      <c r="S1" s="54"/>
      <c r="T1" s="54" t="s">
        <v>604</v>
      </c>
      <c r="U1" s="54"/>
      <c r="V1" s="55" t="s">
        <v>1235</v>
      </c>
      <c r="X1" s="54" t="s">
        <v>606</v>
      </c>
      <c r="Y1" s="54"/>
      <c r="Z1" s="55" t="s">
        <v>1236</v>
      </c>
      <c r="AB1" s="54" t="s">
        <v>608</v>
      </c>
      <c r="AC1" s="54"/>
      <c r="AD1" s="141"/>
      <c r="AE1" s="141"/>
    </row>
    <row r="2" spans="1:31" ht="18.75" thickBot="1">
      <c r="A2" s="140"/>
      <c r="B2" s="140"/>
      <c r="C2" s="134" t="s">
        <v>603</v>
      </c>
      <c r="D2" s="135"/>
      <c r="E2" s="144" t="s">
        <v>386</v>
      </c>
      <c r="F2" s="145"/>
      <c r="G2" s="146" t="s">
        <v>605</v>
      </c>
      <c r="H2" s="147"/>
      <c r="I2" s="148" t="s">
        <v>387</v>
      </c>
      <c r="J2" s="149"/>
      <c r="K2" s="150" t="s">
        <v>607</v>
      </c>
      <c r="L2" s="151"/>
      <c r="M2" s="136" t="s">
        <v>388</v>
      </c>
      <c r="N2" s="137"/>
      <c r="O2" s="138" t="s">
        <v>389</v>
      </c>
      <c r="P2" s="139"/>
      <c r="R2" s="56" t="s">
        <v>374</v>
      </c>
      <c r="T2" s="55" t="s">
        <v>375</v>
      </c>
      <c r="V2" s="55" t="s">
        <v>609</v>
      </c>
      <c r="W2" s="56">
        <v>6.28</v>
      </c>
      <c r="X2" s="56" t="s">
        <v>376</v>
      </c>
      <c r="Z2" s="55" t="s">
        <v>610</v>
      </c>
      <c r="AA2" s="56">
        <v>4.4</v>
      </c>
      <c r="AB2" s="56" t="s">
        <v>223</v>
      </c>
      <c r="AD2" s="142" t="s">
        <v>390</v>
      </c>
      <c r="AE2" s="143"/>
    </row>
    <row r="3" spans="1:31" ht="12.75">
      <c r="A3" s="140"/>
      <c r="B3" s="140"/>
      <c r="C3" s="41" t="s">
        <v>599</v>
      </c>
      <c r="D3" s="42" t="s">
        <v>592</v>
      </c>
      <c r="E3" s="43" t="s">
        <v>599</v>
      </c>
      <c r="F3" s="44" t="s">
        <v>592</v>
      </c>
      <c r="G3" s="5" t="s">
        <v>599</v>
      </c>
      <c r="H3" s="6" t="s">
        <v>592</v>
      </c>
      <c r="I3" s="45" t="s">
        <v>599</v>
      </c>
      <c r="J3" s="46" t="s">
        <v>592</v>
      </c>
      <c r="K3" s="47" t="s">
        <v>599</v>
      </c>
      <c r="L3" s="48" t="s">
        <v>592</v>
      </c>
      <c r="M3" s="36" t="s">
        <v>599</v>
      </c>
      <c r="N3" s="49" t="s">
        <v>592</v>
      </c>
      <c r="O3" s="50" t="s">
        <v>599</v>
      </c>
      <c r="P3" s="51" t="s">
        <v>592</v>
      </c>
      <c r="R3" s="55" t="s">
        <v>611</v>
      </c>
      <c r="S3" s="56">
        <v>0.26</v>
      </c>
      <c r="T3" s="55" t="s">
        <v>614</v>
      </c>
      <c r="U3" s="56">
        <v>6.57</v>
      </c>
      <c r="V3" s="55" t="s">
        <v>616</v>
      </c>
      <c r="W3" s="56">
        <v>6.07</v>
      </c>
      <c r="X3" s="55" t="s">
        <v>617</v>
      </c>
      <c r="Y3" s="56">
        <v>7.3</v>
      </c>
      <c r="Z3" s="55" t="s">
        <v>622</v>
      </c>
      <c r="AA3" s="56">
        <v>2.69</v>
      </c>
      <c r="AB3" s="55" t="s">
        <v>623</v>
      </c>
      <c r="AC3" s="54">
        <v>0.12</v>
      </c>
      <c r="AD3" s="62" t="s">
        <v>225</v>
      </c>
      <c r="AE3" s="63">
        <v>-0.002</v>
      </c>
    </row>
    <row r="4" spans="1:31" ht="13.5" thickBot="1">
      <c r="A4" s="140"/>
      <c r="B4" s="140"/>
      <c r="C4" s="39" t="s">
        <v>374</v>
      </c>
      <c r="D4" s="15">
        <f>VLOOKUP(C4,R2:S101,2,FALSE)</f>
        <v>0</v>
      </c>
      <c r="E4" s="39" t="s">
        <v>642</v>
      </c>
      <c r="F4" s="15">
        <f>VLOOKUP(E4,T2:U48,2,FALSE)</f>
        <v>24.72</v>
      </c>
      <c r="G4" s="39" t="s">
        <v>815</v>
      </c>
      <c r="H4" s="15">
        <f>VLOOKUP(G4,V1:W29,2,FALSE)</f>
        <v>8.13</v>
      </c>
      <c r="I4" s="39" t="s">
        <v>647</v>
      </c>
      <c r="J4" s="15">
        <f>VLOOKUP(I4,X1:Y67,2,FALSE)</f>
        <v>6.08</v>
      </c>
      <c r="K4" s="39" t="s">
        <v>1236</v>
      </c>
      <c r="L4" s="15">
        <f>VLOOKUP(K4,Z1:AA36,2,FALSE)</f>
        <v>0</v>
      </c>
      <c r="M4" s="39" t="s">
        <v>377</v>
      </c>
      <c r="N4" s="15" t="e">
        <f>VLOOKUP(M4,AB1:AC51,2,FALSE)</f>
        <v>#N/A</v>
      </c>
      <c r="O4" s="39" t="s">
        <v>225</v>
      </c>
      <c r="P4" s="15">
        <f>VLOOKUP(O4,AD3:AE32,2,FALSE)</f>
        <v>-0.002</v>
      </c>
      <c r="R4" s="55" t="s">
        <v>625</v>
      </c>
      <c r="S4" s="56">
        <v>0.46</v>
      </c>
      <c r="T4" s="55" t="s">
        <v>628</v>
      </c>
      <c r="U4" s="56">
        <v>21.89</v>
      </c>
      <c r="V4" s="55" t="s">
        <v>630</v>
      </c>
      <c r="W4" s="56">
        <v>7.06</v>
      </c>
      <c r="X4" s="55" t="s">
        <v>631</v>
      </c>
      <c r="Y4" s="56">
        <v>9.16</v>
      </c>
      <c r="Z4" s="55" t="s">
        <v>636</v>
      </c>
      <c r="AA4" s="56">
        <v>0.31</v>
      </c>
      <c r="AB4" s="55" t="s">
        <v>224</v>
      </c>
      <c r="AC4" s="54">
        <v>0</v>
      </c>
      <c r="AD4" s="62" t="s">
        <v>391</v>
      </c>
      <c r="AE4" s="63">
        <v>0</v>
      </c>
    </row>
    <row r="5" spans="3:31" ht="13.5" thickBot="1">
      <c r="C5" s="68" t="s">
        <v>228</v>
      </c>
      <c r="R5" s="55" t="s">
        <v>640</v>
      </c>
      <c r="S5" s="56">
        <v>0.49</v>
      </c>
      <c r="T5" s="55" t="s">
        <v>642</v>
      </c>
      <c r="U5" s="56">
        <v>24.72</v>
      </c>
      <c r="V5" s="55" t="s">
        <v>644</v>
      </c>
      <c r="W5" s="56">
        <v>6.9</v>
      </c>
      <c r="X5" s="55" t="s">
        <v>645</v>
      </c>
      <c r="Y5" s="56">
        <v>4.2</v>
      </c>
      <c r="Z5" s="55" t="s">
        <v>650</v>
      </c>
      <c r="AA5" s="56">
        <v>0.67</v>
      </c>
      <c r="AB5" s="55" t="s">
        <v>663</v>
      </c>
      <c r="AC5" s="54">
        <v>0.13</v>
      </c>
      <c r="AD5" s="62" t="s">
        <v>392</v>
      </c>
      <c r="AE5" s="63">
        <v>0</v>
      </c>
    </row>
    <row r="6" spans="1:31" ht="13.5" thickBot="1">
      <c r="A6" s="98"/>
      <c r="B6" s="99"/>
      <c r="C6" s="81" t="s">
        <v>580</v>
      </c>
      <c r="D6" s="40" t="s">
        <v>592</v>
      </c>
      <c r="E6" s="81" t="s">
        <v>581</v>
      </c>
      <c r="F6" s="40" t="s">
        <v>592</v>
      </c>
      <c r="G6" s="81" t="s">
        <v>582</v>
      </c>
      <c r="H6" s="40" t="s">
        <v>592</v>
      </c>
      <c r="I6" s="81" t="s">
        <v>583</v>
      </c>
      <c r="J6" s="40" t="s">
        <v>592</v>
      </c>
      <c r="K6" s="81" t="s">
        <v>584</v>
      </c>
      <c r="L6" s="40" t="s">
        <v>592</v>
      </c>
      <c r="M6" s="81" t="s">
        <v>585</v>
      </c>
      <c r="N6" s="40" t="s">
        <v>592</v>
      </c>
      <c r="O6" s="81" t="s">
        <v>586</v>
      </c>
      <c r="P6" s="40" t="s">
        <v>592</v>
      </c>
      <c r="R6" s="55" t="s">
        <v>653</v>
      </c>
      <c r="S6" s="56">
        <v>1.37</v>
      </c>
      <c r="T6" s="55" t="s">
        <v>655</v>
      </c>
      <c r="U6" s="56">
        <v>6.63</v>
      </c>
      <c r="V6" s="55" t="s">
        <v>657</v>
      </c>
      <c r="W6" s="56">
        <v>26.53</v>
      </c>
      <c r="X6" s="55" t="s">
        <v>658</v>
      </c>
      <c r="Y6" s="56">
        <v>1.81</v>
      </c>
      <c r="Z6" s="55" t="s">
        <v>662</v>
      </c>
      <c r="AA6" s="56">
        <v>0.59</v>
      </c>
      <c r="AB6" s="12" t="s">
        <v>1161</v>
      </c>
      <c r="AC6" s="11">
        <v>0</v>
      </c>
      <c r="AD6" s="62" t="s">
        <v>393</v>
      </c>
      <c r="AE6" s="63">
        <v>0</v>
      </c>
    </row>
    <row r="7" spans="1:31" s="58" customFormat="1" ht="12.75">
      <c r="A7" s="118" t="s">
        <v>587</v>
      </c>
      <c r="B7" s="119"/>
      <c r="C7" s="82"/>
      <c r="D7" s="83"/>
      <c r="E7" s="82"/>
      <c r="F7" s="83">
        <f>IF(E7="","",VLOOKUP(E7,'Complete Protein Listing'!#REF!,2,FALSE))</f>
      </c>
      <c r="G7" s="82"/>
      <c r="H7" s="84"/>
      <c r="I7" s="82"/>
      <c r="J7" s="84"/>
      <c r="K7" s="82"/>
      <c r="L7" s="84"/>
      <c r="M7" s="82"/>
      <c r="N7" s="84"/>
      <c r="O7" s="82"/>
      <c r="P7" s="84"/>
      <c r="Q7" s="57"/>
      <c r="R7" s="55" t="s">
        <v>666</v>
      </c>
      <c r="S7" s="56">
        <v>1.19</v>
      </c>
      <c r="T7" s="55" t="s">
        <v>668</v>
      </c>
      <c r="U7" s="56">
        <v>34.78</v>
      </c>
      <c r="V7" s="55" t="s">
        <v>670</v>
      </c>
      <c r="W7" s="56">
        <v>1.09</v>
      </c>
      <c r="X7" s="55" t="s">
        <v>671</v>
      </c>
      <c r="Y7" s="56">
        <v>2.18</v>
      </c>
      <c r="Z7" s="55" t="s">
        <v>675</v>
      </c>
      <c r="AA7" s="56">
        <v>0.97</v>
      </c>
      <c r="AB7" s="12" t="s">
        <v>1162</v>
      </c>
      <c r="AC7" s="11">
        <v>0</v>
      </c>
      <c r="AD7" s="62" t="s">
        <v>394</v>
      </c>
      <c r="AE7" s="63">
        <v>0</v>
      </c>
    </row>
    <row r="8" spans="1:31" s="59" customFormat="1" ht="12.75">
      <c r="A8" s="120"/>
      <c r="B8" s="121"/>
      <c r="C8" s="85"/>
      <c r="D8" s="83"/>
      <c r="E8" s="85"/>
      <c r="F8" s="83"/>
      <c r="G8" s="85"/>
      <c r="H8" s="83"/>
      <c r="I8" s="85"/>
      <c r="J8" s="83"/>
      <c r="K8" s="85"/>
      <c r="L8" s="83"/>
      <c r="M8" s="85"/>
      <c r="N8" s="83"/>
      <c r="O8" s="85"/>
      <c r="P8" s="83"/>
      <c r="R8" s="55" t="s">
        <v>667</v>
      </c>
      <c r="S8" s="56">
        <v>0.6</v>
      </c>
      <c r="T8" s="55" t="s">
        <v>679</v>
      </c>
      <c r="U8" s="56">
        <v>26.68</v>
      </c>
      <c r="V8" s="55" t="s">
        <v>681</v>
      </c>
      <c r="W8" s="56">
        <v>4.03</v>
      </c>
      <c r="X8" s="55" t="s">
        <v>682</v>
      </c>
      <c r="Y8" s="56">
        <v>3.8</v>
      </c>
      <c r="Z8" s="55" t="s">
        <v>686</v>
      </c>
      <c r="AA8" s="56">
        <v>0.84</v>
      </c>
      <c r="AB8" s="12" t="s">
        <v>1166</v>
      </c>
      <c r="AC8" s="11">
        <v>0</v>
      </c>
      <c r="AD8" s="62" t="s">
        <v>395</v>
      </c>
      <c r="AE8" s="63">
        <v>0</v>
      </c>
    </row>
    <row r="9" spans="1:31" s="59" customFormat="1" ht="12.75">
      <c r="A9" s="120"/>
      <c r="B9" s="121"/>
      <c r="C9" s="85"/>
      <c r="D9" s="83"/>
      <c r="E9" s="85"/>
      <c r="F9" s="83"/>
      <c r="G9" s="85"/>
      <c r="H9" s="83"/>
      <c r="I9" s="85"/>
      <c r="J9" s="83"/>
      <c r="K9" s="85"/>
      <c r="L9" s="83"/>
      <c r="M9" s="85"/>
      <c r="N9" s="83"/>
      <c r="O9" s="85"/>
      <c r="P9" s="83"/>
      <c r="R9" s="55" t="s">
        <v>689</v>
      </c>
      <c r="S9" s="56">
        <v>1.22</v>
      </c>
      <c r="T9" s="55" t="s">
        <v>690</v>
      </c>
      <c r="U9" s="56">
        <v>15.8</v>
      </c>
      <c r="V9" s="55" t="s">
        <v>692</v>
      </c>
      <c r="W9" s="56">
        <v>6.65</v>
      </c>
      <c r="X9" s="55" t="s">
        <v>693</v>
      </c>
      <c r="Y9" s="56">
        <v>2.6</v>
      </c>
      <c r="Z9" s="55" t="s">
        <v>696</v>
      </c>
      <c r="AA9" s="56">
        <v>1.02</v>
      </c>
      <c r="AB9" s="12" t="s">
        <v>1163</v>
      </c>
      <c r="AC9" s="11">
        <v>0</v>
      </c>
      <c r="AD9" s="62" t="s">
        <v>396</v>
      </c>
      <c r="AE9" s="63">
        <v>0</v>
      </c>
    </row>
    <row r="10" spans="1:31" s="59" customFormat="1" ht="12.75">
      <c r="A10" s="120"/>
      <c r="B10" s="121"/>
      <c r="C10" s="85"/>
      <c r="D10" s="83"/>
      <c r="E10" s="85"/>
      <c r="F10" s="83"/>
      <c r="G10" s="85"/>
      <c r="H10" s="83"/>
      <c r="I10" s="85"/>
      <c r="J10" s="83"/>
      <c r="K10" s="85"/>
      <c r="L10" s="83"/>
      <c r="M10" s="85"/>
      <c r="N10" s="83"/>
      <c r="O10" s="85"/>
      <c r="P10" s="83"/>
      <c r="R10" s="55" t="s">
        <v>699</v>
      </c>
      <c r="S10" s="56">
        <v>1.04</v>
      </c>
      <c r="T10" s="55" t="s">
        <v>701</v>
      </c>
      <c r="U10" s="56">
        <v>12.45</v>
      </c>
      <c r="V10" s="55" t="s">
        <v>703</v>
      </c>
      <c r="W10" s="56">
        <v>2.08</v>
      </c>
      <c r="X10" s="55" t="s">
        <v>704</v>
      </c>
      <c r="Y10" s="56">
        <v>2.55</v>
      </c>
      <c r="Z10" s="55" t="s">
        <v>707</v>
      </c>
      <c r="AA10" s="56">
        <v>1.62</v>
      </c>
      <c r="AB10" s="12" t="s">
        <v>1164</v>
      </c>
      <c r="AC10" s="11">
        <v>0</v>
      </c>
      <c r="AD10" s="62" t="s">
        <v>397</v>
      </c>
      <c r="AE10" s="63">
        <v>0</v>
      </c>
    </row>
    <row r="11" spans="1:31" s="59" customFormat="1" ht="12.75">
      <c r="A11" s="120"/>
      <c r="B11" s="121"/>
      <c r="C11" s="85"/>
      <c r="D11" s="83"/>
      <c r="E11" s="85"/>
      <c r="F11" s="83"/>
      <c r="G11" s="85"/>
      <c r="H11" s="83"/>
      <c r="I11" s="85"/>
      <c r="J11" s="83"/>
      <c r="K11" s="85"/>
      <c r="L11" s="83"/>
      <c r="M11" s="85"/>
      <c r="N11" s="83"/>
      <c r="O11" s="85"/>
      <c r="P11" s="83"/>
      <c r="R11" s="55" t="s">
        <v>709</v>
      </c>
      <c r="S11" s="56">
        <v>0.97</v>
      </c>
      <c r="T11" s="55" t="s">
        <v>711</v>
      </c>
      <c r="U11" s="56">
        <v>18.58</v>
      </c>
      <c r="V11" s="55" t="s">
        <v>713</v>
      </c>
      <c r="W11" s="56">
        <v>7.25</v>
      </c>
      <c r="X11" s="55" t="s">
        <v>714</v>
      </c>
      <c r="Y11" s="56">
        <v>2.78</v>
      </c>
      <c r="Z11" s="55" t="s">
        <v>717</v>
      </c>
      <c r="AA11" s="56">
        <v>0.59</v>
      </c>
      <c r="AB11" s="12" t="s">
        <v>1167</v>
      </c>
      <c r="AC11" s="11">
        <v>0</v>
      </c>
      <c r="AD11" s="62" t="s">
        <v>398</v>
      </c>
      <c r="AE11" s="63">
        <v>0</v>
      </c>
    </row>
    <row r="12" spans="1:31" s="59" customFormat="1" ht="12.75">
      <c r="A12" s="120"/>
      <c r="B12" s="121"/>
      <c r="C12" s="85"/>
      <c r="D12" s="83"/>
      <c r="E12" s="85"/>
      <c r="F12" s="83"/>
      <c r="G12" s="85"/>
      <c r="H12" s="83"/>
      <c r="I12" s="85"/>
      <c r="J12" s="83"/>
      <c r="K12" s="85"/>
      <c r="L12" s="83"/>
      <c r="M12" s="85"/>
      <c r="N12" s="83"/>
      <c r="O12" s="85"/>
      <c r="P12" s="83"/>
      <c r="R12" s="55" t="s">
        <v>720</v>
      </c>
      <c r="S12" s="56">
        <v>1.41</v>
      </c>
      <c r="T12" s="55" t="s">
        <v>722</v>
      </c>
      <c r="U12" s="56">
        <v>13.49</v>
      </c>
      <c r="V12" s="55" t="s">
        <v>724</v>
      </c>
      <c r="W12" s="56">
        <v>27.86</v>
      </c>
      <c r="X12" s="55" t="s">
        <v>725</v>
      </c>
      <c r="Y12" s="56">
        <v>2.05</v>
      </c>
      <c r="Z12" s="55" t="s">
        <v>728</v>
      </c>
      <c r="AA12" s="56">
        <v>0.8</v>
      </c>
      <c r="AB12" s="12" t="s">
        <v>1165</v>
      </c>
      <c r="AC12" s="11">
        <v>0</v>
      </c>
      <c r="AD12" s="62" t="s">
        <v>399</v>
      </c>
      <c r="AE12" s="63">
        <v>0</v>
      </c>
    </row>
    <row r="13" spans="1:31" s="59" customFormat="1" ht="13.5" thickBot="1">
      <c r="A13" s="102" t="s">
        <v>588</v>
      </c>
      <c r="B13" s="103"/>
      <c r="C13" s="86"/>
      <c r="D13" s="87">
        <f>SUM(D7:D12)</f>
        <v>0</v>
      </c>
      <c r="E13" s="86"/>
      <c r="F13" s="87">
        <f>SUM(F7:F12)</f>
        <v>0</v>
      </c>
      <c r="G13" s="86"/>
      <c r="H13" s="87">
        <f>SUM(H7:H12)</f>
        <v>0</v>
      </c>
      <c r="I13" s="86"/>
      <c r="J13" s="87">
        <f>SUM(J7:J12)</f>
        <v>0</v>
      </c>
      <c r="K13" s="86"/>
      <c r="L13" s="87">
        <f>SUM(L7:L12)</f>
        <v>0</v>
      </c>
      <c r="M13" s="86"/>
      <c r="N13" s="87">
        <f>SUM(N7:N12)</f>
        <v>0</v>
      </c>
      <c r="O13" s="86"/>
      <c r="P13" s="87">
        <f>SUM(P7:P12)</f>
        <v>0</v>
      </c>
      <c r="R13" s="55" t="s">
        <v>731</v>
      </c>
      <c r="S13" s="56">
        <v>1.88</v>
      </c>
      <c r="T13" s="55" t="s">
        <v>733</v>
      </c>
      <c r="U13" s="56">
        <v>9.74</v>
      </c>
      <c r="V13" s="55" t="s">
        <v>735</v>
      </c>
      <c r="W13" s="56">
        <v>7.01</v>
      </c>
      <c r="X13" s="55" t="s">
        <v>736</v>
      </c>
      <c r="Y13" s="56">
        <v>2.72</v>
      </c>
      <c r="Z13" s="55" t="s">
        <v>739</v>
      </c>
      <c r="AA13" s="56">
        <v>0.2</v>
      </c>
      <c r="AB13" s="55"/>
      <c r="AC13" s="56"/>
      <c r="AD13" s="62" t="s">
        <v>400</v>
      </c>
      <c r="AE13" s="63">
        <v>0</v>
      </c>
    </row>
    <row r="14" spans="1:31" s="60" customFormat="1" ht="12.75">
      <c r="A14" s="122" t="s">
        <v>589</v>
      </c>
      <c r="B14" s="123"/>
      <c r="C14" s="88"/>
      <c r="D14" s="89"/>
      <c r="E14" s="88"/>
      <c r="F14" s="90"/>
      <c r="G14" s="88"/>
      <c r="H14" s="90"/>
      <c r="I14" s="88"/>
      <c r="J14" s="90"/>
      <c r="K14" s="88"/>
      <c r="L14" s="90"/>
      <c r="M14" s="88"/>
      <c r="N14" s="90"/>
      <c r="O14" s="88"/>
      <c r="P14" s="90"/>
      <c r="Q14" s="59"/>
      <c r="R14" s="55" t="s">
        <v>742</v>
      </c>
      <c r="S14" s="56">
        <v>3.51</v>
      </c>
      <c r="T14" s="55" t="s">
        <v>744</v>
      </c>
      <c r="U14" s="56">
        <v>51.89</v>
      </c>
      <c r="V14" s="55" t="s">
        <v>746</v>
      </c>
      <c r="W14" s="56">
        <v>0.31</v>
      </c>
      <c r="X14" s="55" t="s">
        <v>747</v>
      </c>
      <c r="Y14" s="56">
        <v>2.28</v>
      </c>
      <c r="Z14" s="55" t="s">
        <v>750</v>
      </c>
      <c r="AA14" s="56">
        <v>1.93</v>
      </c>
      <c r="AB14" s="56" t="s">
        <v>378</v>
      </c>
      <c r="AC14" s="56"/>
      <c r="AD14" s="62" t="s">
        <v>401</v>
      </c>
      <c r="AE14" s="63">
        <v>0</v>
      </c>
    </row>
    <row r="15" spans="1:31" s="59" customFormat="1" ht="12.75">
      <c r="A15" s="124"/>
      <c r="B15" s="125"/>
      <c r="C15" s="91"/>
      <c r="D15" s="89"/>
      <c r="E15" s="91"/>
      <c r="F15" s="89"/>
      <c r="G15" s="91"/>
      <c r="H15" s="89"/>
      <c r="I15" s="91"/>
      <c r="J15" s="89"/>
      <c r="K15" s="91"/>
      <c r="L15" s="89"/>
      <c r="M15" s="91"/>
      <c r="N15" s="89"/>
      <c r="O15" s="91"/>
      <c r="P15" s="89"/>
      <c r="R15" s="55" t="s">
        <v>752</v>
      </c>
      <c r="S15" s="56">
        <v>1.16</v>
      </c>
      <c r="T15" s="55" t="s">
        <v>754</v>
      </c>
      <c r="U15" s="56">
        <v>10.46</v>
      </c>
      <c r="V15" s="55" t="s">
        <v>756</v>
      </c>
      <c r="W15" s="56">
        <v>0.41</v>
      </c>
      <c r="X15" s="55" t="s">
        <v>757</v>
      </c>
      <c r="Y15" s="56">
        <v>2.05</v>
      </c>
      <c r="Z15" s="55" t="s">
        <v>759</v>
      </c>
      <c r="AA15" s="56">
        <v>1.45</v>
      </c>
      <c r="AB15" s="55" t="s">
        <v>623</v>
      </c>
      <c r="AC15" s="56">
        <v>0.12</v>
      </c>
      <c r="AD15" s="62" t="s">
        <v>402</v>
      </c>
      <c r="AE15" s="63">
        <v>0</v>
      </c>
    </row>
    <row r="16" spans="1:31" s="59" customFormat="1" ht="12.75">
      <c r="A16" s="124"/>
      <c r="B16" s="125"/>
      <c r="C16" s="91"/>
      <c r="D16" s="89"/>
      <c r="E16" s="91"/>
      <c r="F16" s="89"/>
      <c r="G16" s="91"/>
      <c r="H16" s="89"/>
      <c r="I16" s="91"/>
      <c r="J16" s="89"/>
      <c r="K16" s="91"/>
      <c r="L16" s="89"/>
      <c r="M16" s="91"/>
      <c r="N16" s="89"/>
      <c r="O16" s="91"/>
      <c r="P16" s="89"/>
      <c r="R16" s="55" t="s">
        <v>761</v>
      </c>
      <c r="S16" s="56">
        <v>1.03</v>
      </c>
      <c r="T16" s="55" t="s">
        <v>763</v>
      </c>
      <c r="U16" s="56">
        <v>23.61</v>
      </c>
      <c r="V16" s="55" t="s">
        <v>765</v>
      </c>
      <c r="W16" s="56">
        <v>0.44</v>
      </c>
      <c r="X16" s="55" t="s">
        <v>766</v>
      </c>
      <c r="Y16" s="56">
        <v>2.72</v>
      </c>
      <c r="Z16" s="55" t="s">
        <v>769</v>
      </c>
      <c r="AA16" s="56">
        <v>0.96</v>
      </c>
      <c r="AB16" s="55" t="s">
        <v>638</v>
      </c>
      <c r="AC16" s="56">
        <v>0.23</v>
      </c>
      <c r="AD16" s="62" t="s">
        <v>403</v>
      </c>
      <c r="AE16" s="63">
        <v>0</v>
      </c>
    </row>
    <row r="17" spans="1:31" s="59" customFormat="1" ht="12.75">
      <c r="A17" s="124"/>
      <c r="B17" s="125"/>
      <c r="C17" s="91"/>
      <c r="D17" s="89"/>
      <c r="E17" s="91"/>
      <c r="F17" s="89"/>
      <c r="G17" s="91"/>
      <c r="H17" s="89"/>
      <c r="I17" s="91"/>
      <c r="J17" s="89"/>
      <c r="K17" s="91"/>
      <c r="L17" s="89"/>
      <c r="M17" s="91"/>
      <c r="N17" s="89"/>
      <c r="O17" s="91"/>
      <c r="P17" s="89"/>
      <c r="R17" s="55" t="s">
        <v>771</v>
      </c>
      <c r="S17" s="56">
        <v>0.74</v>
      </c>
      <c r="T17" s="55" t="s">
        <v>773</v>
      </c>
      <c r="U17" s="56">
        <v>23.28</v>
      </c>
      <c r="V17" s="55" t="s">
        <v>775</v>
      </c>
      <c r="W17" s="56">
        <v>7.53</v>
      </c>
      <c r="X17" s="55" t="s">
        <v>776</v>
      </c>
      <c r="Y17" s="56">
        <v>4.32</v>
      </c>
      <c r="Z17" s="55" t="s">
        <v>778</v>
      </c>
      <c r="AA17" s="56">
        <v>1.94</v>
      </c>
      <c r="AB17" s="55" t="s">
        <v>637</v>
      </c>
      <c r="AC17" s="56">
        <v>0.39</v>
      </c>
      <c r="AD17" s="62" t="s">
        <v>404</v>
      </c>
      <c r="AE17" s="63">
        <v>0</v>
      </c>
    </row>
    <row r="18" spans="1:31" s="59" customFormat="1" ht="12.75">
      <c r="A18" s="124"/>
      <c r="B18" s="125"/>
      <c r="C18" s="91"/>
      <c r="D18" s="89"/>
      <c r="E18" s="91"/>
      <c r="F18" s="89"/>
      <c r="G18" s="91"/>
      <c r="H18" s="89"/>
      <c r="I18" s="91"/>
      <c r="J18" s="89"/>
      <c r="K18" s="91"/>
      <c r="L18" s="89"/>
      <c r="M18" s="91"/>
      <c r="N18" s="89"/>
      <c r="O18" s="91"/>
      <c r="P18" s="89"/>
      <c r="R18" s="55" t="s">
        <v>780</v>
      </c>
      <c r="S18" s="56">
        <v>1.06</v>
      </c>
      <c r="T18" s="55" t="s">
        <v>782</v>
      </c>
      <c r="U18" s="56">
        <v>17.38</v>
      </c>
      <c r="V18" s="55" t="s">
        <v>784</v>
      </c>
      <c r="W18" s="56">
        <v>3.51</v>
      </c>
      <c r="X18" s="55" t="s">
        <v>676</v>
      </c>
      <c r="Y18" s="56">
        <v>4.32</v>
      </c>
      <c r="Z18" s="55" t="s">
        <v>785</v>
      </c>
      <c r="AA18" s="56">
        <v>5.46</v>
      </c>
      <c r="AB18" s="55" t="s">
        <v>664</v>
      </c>
      <c r="AC18" s="56">
        <v>0.1</v>
      </c>
      <c r="AD18" s="62" t="s">
        <v>405</v>
      </c>
      <c r="AE18" s="63">
        <v>0</v>
      </c>
    </row>
    <row r="19" spans="1:31" s="59" customFormat="1" ht="12.75">
      <c r="A19" s="124"/>
      <c r="B19" s="125"/>
      <c r="C19" s="91"/>
      <c r="D19" s="89"/>
      <c r="E19" s="91"/>
      <c r="F19" s="89"/>
      <c r="G19" s="91"/>
      <c r="H19" s="89"/>
      <c r="I19" s="91"/>
      <c r="J19" s="89"/>
      <c r="K19" s="91"/>
      <c r="L19" s="89"/>
      <c r="M19" s="91"/>
      <c r="N19" s="89"/>
      <c r="O19" s="91"/>
      <c r="P19" s="89"/>
      <c r="R19" s="55" t="s">
        <v>787</v>
      </c>
      <c r="S19" s="56">
        <v>0.78</v>
      </c>
      <c r="T19" s="55" t="s">
        <v>789</v>
      </c>
      <c r="U19" s="56">
        <v>6.23</v>
      </c>
      <c r="V19" s="55" t="s">
        <v>791</v>
      </c>
      <c r="W19" s="56">
        <v>6.37</v>
      </c>
      <c r="X19" s="55" t="s">
        <v>792</v>
      </c>
      <c r="Y19" s="56">
        <v>4.39</v>
      </c>
      <c r="Z19" s="55" t="s">
        <v>793</v>
      </c>
      <c r="AA19" s="56">
        <v>2.22</v>
      </c>
      <c r="AB19" s="55" t="s">
        <v>676</v>
      </c>
      <c r="AC19" s="56">
        <v>4.32</v>
      </c>
      <c r="AD19" s="62" t="s">
        <v>406</v>
      </c>
      <c r="AE19" s="63">
        <v>0</v>
      </c>
    </row>
    <row r="20" spans="1:31" s="59" customFormat="1" ht="13.5" thickBot="1">
      <c r="A20" s="104" t="s">
        <v>588</v>
      </c>
      <c r="B20" s="105"/>
      <c r="C20" s="92"/>
      <c r="D20" s="93">
        <f>SUM(D14:D19)</f>
        <v>0</v>
      </c>
      <c r="E20" s="92"/>
      <c r="F20" s="93">
        <f>SUM(F14:F19)</f>
        <v>0</v>
      </c>
      <c r="G20" s="92"/>
      <c r="H20" s="93">
        <f>SUM(H14:H19)</f>
        <v>0</v>
      </c>
      <c r="I20" s="92"/>
      <c r="J20" s="93">
        <f>SUM(J14:J19)</f>
        <v>0</v>
      </c>
      <c r="K20" s="92"/>
      <c r="L20" s="93">
        <f>SUM(L14:L19)</f>
        <v>0</v>
      </c>
      <c r="M20" s="92"/>
      <c r="N20" s="93">
        <f>SUM(N14:N19)</f>
        <v>0</v>
      </c>
      <c r="O20" s="92"/>
      <c r="P20" s="93">
        <f>SUM(P14:P19)</f>
        <v>0</v>
      </c>
      <c r="R20" s="55" t="s">
        <v>795</v>
      </c>
      <c r="S20" s="56">
        <v>0.75</v>
      </c>
      <c r="T20" s="55" t="s">
        <v>797</v>
      </c>
      <c r="U20" s="56">
        <v>5.31</v>
      </c>
      <c r="V20" s="55" t="s">
        <v>799</v>
      </c>
      <c r="W20" s="56">
        <v>2.88</v>
      </c>
      <c r="X20" s="55" t="s">
        <v>800</v>
      </c>
      <c r="Y20" s="56">
        <v>3.29</v>
      </c>
      <c r="Z20" s="55" t="s">
        <v>801</v>
      </c>
      <c r="AA20" s="56">
        <v>2.42</v>
      </c>
      <c r="AB20" s="55" t="s">
        <v>687</v>
      </c>
      <c r="AC20" s="56">
        <v>1.7</v>
      </c>
      <c r="AD20" s="62" t="s">
        <v>407</v>
      </c>
      <c r="AE20" s="63">
        <v>0</v>
      </c>
    </row>
    <row r="21" spans="1:31" s="60" customFormat="1" ht="12.75">
      <c r="A21" s="126" t="s">
        <v>590</v>
      </c>
      <c r="B21" s="127"/>
      <c r="C21" s="20"/>
      <c r="D21" s="21"/>
      <c r="E21" s="20"/>
      <c r="F21" s="30"/>
      <c r="G21" s="20"/>
      <c r="H21" s="21"/>
      <c r="I21" s="20"/>
      <c r="J21" s="30"/>
      <c r="K21" s="20"/>
      <c r="L21" s="30"/>
      <c r="M21" s="20"/>
      <c r="N21" s="30"/>
      <c r="O21" s="20"/>
      <c r="P21" s="30"/>
      <c r="Q21" s="59"/>
      <c r="R21" s="55" t="s">
        <v>803</v>
      </c>
      <c r="S21" s="56">
        <v>0.64</v>
      </c>
      <c r="T21" s="55" t="s">
        <v>805</v>
      </c>
      <c r="U21" s="56">
        <v>3.59</v>
      </c>
      <c r="V21" s="55" t="s">
        <v>807</v>
      </c>
      <c r="W21" s="56">
        <v>2.69</v>
      </c>
      <c r="X21" s="55" t="s">
        <v>808</v>
      </c>
      <c r="Y21" s="56">
        <v>2.67</v>
      </c>
      <c r="Z21" s="55" t="s">
        <v>809</v>
      </c>
      <c r="AA21" s="56">
        <v>1.06</v>
      </c>
      <c r="AB21" s="55" t="s">
        <v>697</v>
      </c>
      <c r="AC21" s="56">
        <v>0.05</v>
      </c>
      <c r="AD21" s="62" t="s">
        <v>408</v>
      </c>
      <c r="AE21" s="63">
        <v>0</v>
      </c>
    </row>
    <row r="22" spans="1:31" s="59" customFormat="1" ht="12.75">
      <c r="A22" s="128"/>
      <c r="B22" s="129"/>
      <c r="C22" s="27"/>
      <c r="D22" s="21"/>
      <c r="E22" s="27"/>
      <c r="F22" s="31"/>
      <c r="G22" s="27"/>
      <c r="H22" s="21"/>
      <c r="I22" s="27"/>
      <c r="J22" s="31"/>
      <c r="K22" s="27"/>
      <c r="L22" s="31"/>
      <c r="M22" s="27"/>
      <c r="N22" s="31"/>
      <c r="O22" s="27"/>
      <c r="P22" s="31"/>
      <c r="R22" s="55" t="s">
        <v>811</v>
      </c>
      <c r="S22" s="56">
        <v>1.06</v>
      </c>
      <c r="T22" s="55" t="s">
        <v>813</v>
      </c>
      <c r="U22" s="56">
        <v>24.56</v>
      </c>
      <c r="V22" s="55" t="s">
        <v>815</v>
      </c>
      <c r="W22" s="56">
        <v>8.13</v>
      </c>
      <c r="X22" s="56"/>
      <c r="Y22" s="56"/>
      <c r="Z22" s="55" t="s">
        <v>308</v>
      </c>
      <c r="AA22" s="56">
        <v>1.1</v>
      </c>
      <c r="AB22" s="55" t="s">
        <v>663</v>
      </c>
      <c r="AC22" s="56">
        <v>0.13</v>
      </c>
      <c r="AD22" s="62" t="s">
        <v>409</v>
      </c>
      <c r="AE22" s="63">
        <v>0</v>
      </c>
    </row>
    <row r="23" spans="1:31" s="59" customFormat="1" ht="12.75">
      <c r="A23" s="128"/>
      <c r="B23" s="129"/>
      <c r="C23" s="27"/>
      <c r="D23" s="21"/>
      <c r="E23" s="27"/>
      <c r="F23" s="31"/>
      <c r="G23" s="27"/>
      <c r="H23" s="21"/>
      <c r="I23" s="27"/>
      <c r="J23" s="31"/>
      <c r="K23" s="27"/>
      <c r="L23" s="31"/>
      <c r="M23" s="27"/>
      <c r="N23" s="31"/>
      <c r="O23" s="27"/>
      <c r="P23" s="31"/>
      <c r="R23" s="55" t="s">
        <v>310</v>
      </c>
      <c r="S23" s="56">
        <v>1.28</v>
      </c>
      <c r="T23" s="55" t="s">
        <v>311</v>
      </c>
      <c r="U23" s="56">
        <v>25.55</v>
      </c>
      <c r="V23" s="55" t="s">
        <v>313</v>
      </c>
      <c r="W23" s="56">
        <v>10.61</v>
      </c>
      <c r="X23" s="56" t="s">
        <v>379</v>
      </c>
      <c r="Y23" s="56"/>
      <c r="Z23" s="55" t="s">
        <v>314</v>
      </c>
      <c r="AA23" s="56">
        <v>0.69</v>
      </c>
      <c r="AB23" s="55" t="s">
        <v>718</v>
      </c>
      <c r="AC23" s="56">
        <v>0.2</v>
      </c>
      <c r="AD23" s="62" t="s">
        <v>410</v>
      </c>
      <c r="AE23" s="63">
        <v>0</v>
      </c>
    </row>
    <row r="24" spans="1:31" s="59" customFormat="1" ht="12.75">
      <c r="A24" s="128"/>
      <c r="B24" s="129"/>
      <c r="C24" s="22"/>
      <c r="D24" s="21"/>
      <c r="E24" s="22"/>
      <c r="F24" s="21"/>
      <c r="G24" s="22"/>
      <c r="H24" s="21"/>
      <c r="I24" s="22"/>
      <c r="J24" s="21"/>
      <c r="K24" s="22"/>
      <c r="L24" s="21"/>
      <c r="M24" s="22"/>
      <c r="N24" s="21"/>
      <c r="O24" s="22"/>
      <c r="P24" s="21"/>
      <c r="R24" s="55" t="s">
        <v>316</v>
      </c>
      <c r="S24" s="56">
        <v>0.18</v>
      </c>
      <c r="T24" s="55"/>
      <c r="U24" s="56"/>
      <c r="V24" s="55" t="s">
        <v>319</v>
      </c>
      <c r="W24" s="56">
        <v>8.11</v>
      </c>
      <c r="X24" s="55" t="s">
        <v>618</v>
      </c>
      <c r="Y24" s="56">
        <v>14.03</v>
      </c>
      <c r="Z24" s="55" t="s">
        <v>320</v>
      </c>
      <c r="AA24" s="56">
        <v>1.41</v>
      </c>
      <c r="AB24" s="55" t="s">
        <v>729</v>
      </c>
      <c r="AC24" s="56">
        <v>0.73</v>
      </c>
      <c r="AD24" s="62" t="s">
        <v>411</v>
      </c>
      <c r="AE24" s="63">
        <v>0</v>
      </c>
    </row>
    <row r="25" spans="1:31" s="59" customFormat="1" ht="12.75">
      <c r="A25" s="128"/>
      <c r="B25" s="129"/>
      <c r="C25" s="22"/>
      <c r="D25" s="21"/>
      <c r="E25" s="22"/>
      <c r="F25" s="21"/>
      <c r="G25" s="22"/>
      <c r="H25" s="21"/>
      <c r="I25" s="22"/>
      <c r="J25" s="21"/>
      <c r="K25" s="22"/>
      <c r="L25" s="21"/>
      <c r="M25" s="22"/>
      <c r="N25" s="21"/>
      <c r="O25" s="22"/>
      <c r="P25" s="21"/>
      <c r="R25" s="55" t="s">
        <v>322</v>
      </c>
      <c r="S25" s="56">
        <v>1.23</v>
      </c>
      <c r="T25" s="56" t="s">
        <v>380</v>
      </c>
      <c r="U25" s="56"/>
      <c r="V25" s="55" t="s">
        <v>324</v>
      </c>
      <c r="W25" s="56">
        <v>3.49</v>
      </c>
      <c r="X25" s="55" t="s">
        <v>632</v>
      </c>
      <c r="Y25" s="56">
        <v>15.24</v>
      </c>
      <c r="Z25" s="55" t="s">
        <v>799</v>
      </c>
      <c r="AA25" s="56">
        <v>2.88</v>
      </c>
      <c r="AB25" s="55" t="s">
        <v>740</v>
      </c>
      <c r="AC25" s="56">
        <v>0.04</v>
      </c>
      <c r="AD25" s="62" t="s">
        <v>412</v>
      </c>
      <c r="AE25" s="63">
        <v>0</v>
      </c>
    </row>
    <row r="26" spans="1:31" s="59" customFormat="1" ht="12.75">
      <c r="A26" s="128"/>
      <c r="B26" s="129"/>
      <c r="C26" s="22"/>
      <c r="D26" s="21"/>
      <c r="E26" s="22"/>
      <c r="F26" s="21"/>
      <c r="G26" s="22"/>
      <c r="H26" s="21"/>
      <c r="I26" s="22"/>
      <c r="J26" s="21"/>
      <c r="K26" s="22"/>
      <c r="L26" s="21"/>
      <c r="M26" s="22"/>
      <c r="N26" s="21"/>
      <c r="O26" s="22"/>
      <c r="P26" s="21"/>
      <c r="R26" s="55" t="s">
        <v>326</v>
      </c>
      <c r="S26" s="56">
        <v>1.85</v>
      </c>
      <c r="T26" s="55" t="s">
        <v>615</v>
      </c>
      <c r="U26" s="56">
        <v>13.57</v>
      </c>
      <c r="V26" s="55" t="s">
        <v>328</v>
      </c>
      <c r="W26" s="56">
        <v>0.41</v>
      </c>
      <c r="X26" s="55" t="s">
        <v>646</v>
      </c>
      <c r="Y26" s="56">
        <v>3.66</v>
      </c>
      <c r="Z26" s="55" t="s">
        <v>807</v>
      </c>
      <c r="AA26" s="56">
        <v>2.69</v>
      </c>
      <c r="AB26" s="55" t="s">
        <v>751</v>
      </c>
      <c r="AC26" s="56">
        <v>0.02</v>
      </c>
      <c r="AD26" s="62" t="s">
        <v>413</v>
      </c>
      <c r="AE26" s="63">
        <v>0</v>
      </c>
    </row>
    <row r="27" spans="1:31" s="59" customFormat="1" ht="13.5" thickBot="1">
      <c r="A27" s="106" t="s">
        <v>588</v>
      </c>
      <c r="B27" s="107"/>
      <c r="C27" s="28"/>
      <c r="D27" s="52">
        <f>SUM(D21:D26)</f>
        <v>0</v>
      </c>
      <c r="E27" s="1"/>
      <c r="F27" s="52">
        <f>SUM(F21:F26)</f>
        <v>0</v>
      </c>
      <c r="G27" s="1"/>
      <c r="H27" s="52">
        <f>SUM(H21:H26)</f>
        <v>0</v>
      </c>
      <c r="I27" s="1"/>
      <c r="J27" s="52">
        <f>SUM(J21:J26)</f>
        <v>0</v>
      </c>
      <c r="K27" s="1"/>
      <c r="L27" s="52">
        <f>SUM(L21:L26)</f>
        <v>0</v>
      </c>
      <c r="M27" s="1"/>
      <c r="N27" s="52">
        <f>SUM(N21:N26)</f>
        <v>0</v>
      </c>
      <c r="O27" s="1"/>
      <c r="P27" s="52">
        <f>SUM(P21:P26)</f>
        <v>0</v>
      </c>
      <c r="R27" s="55" t="s">
        <v>330</v>
      </c>
      <c r="S27" s="56">
        <v>0.69</v>
      </c>
      <c r="T27" s="55" t="s">
        <v>629</v>
      </c>
      <c r="U27" s="56">
        <v>17.43</v>
      </c>
      <c r="V27" s="55" t="s">
        <v>331</v>
      </c>
      <c r="W27" s="56">
        <v>6.74</v>
      </c>
      <c r="X27" s="55" t="s">
        <v>659</v>
      </c>
      <c r="Y27" s="56">
        <v>1.97</v>
      </c>
      <c r="Z27" s="55" t="s">
        <v>313</v>
      </c>
      <c r="AA27" s="56">
        <v>10.61</v>
      </c>
      <c r="AB27" s="55" t="s">
        <v>760</v>
      </c>
      <c r="AC27" s="56">
        <v>0.15</v>
      </c>
      <c r="AD27" s="62" t="s">
        <v>414</v>
      </c>
      <c r="AE27" s="63">
        <v>0</v>
      </c>
    </row>
    <row r="28" spans="1:31" s="60" customFormat="1" ht="12.75">
      <c r="A28" s="130" t="s">
        <v>591</v>
      </c>
      <c r="B28" s="131"/>
      <c r="C28" s="23"/>
      <c r="D28" s="24"/>
      <c r="E28" s="32"/>
      <c r="F28" s="33"/>
      <c r="G28" s="32"/>
      <c r="H28" s="33"/>
      <c r="I28" s="32"/>
      <c r="J28" s="33"/>
      <c r="K28" s="32"/>
      <c r="L28" s="33"/>
      <c r="M28" s="32"/>
      <c r="N28" s="33"/>
      <c r="O28" s="32"/>
      <c r="P28" s="33"/>
      <c r="Q28" s="59"/>
      <c r="R28" s="55" t="s">
        <v>332</v>
      </c>
      <c r="S28" s="56">
        <v>0.9</v>
      </c>
      <c r="T28" s="55" t="s">
        <v>643</v>
      </c>
      <c r="U28" s="56">
        <v>18.18</v>
      </c>
      <c r="V28" s="55" t="s">
        <v>334</v>
      </c>
      <c r="W28" s="56">
        <v>0.33</v>
      </c>
      <c r="X28" s="55" t="s">
        <v>672</v>
      </c>
      <c r="Y28" s="56">
        <v>1.11</v>
      </c>
      <c r="Z28" s="55" t="s">
        <v>335</v>
      </c>
      <c r="AA28" s="56">
        <v>6.7</v>
      </c>
      <c r="AB28" s="55" t="s">
        <v>770</v>
      </c>
      <c r="AC28" s="56">
        <v>0.16</v>
      </c>
      <c r="AD28" s="62" t="s">
        <v>415</v>
      </c>
      <c r="AE28" s="63">
        <v>0</v>
      </c>
    </row>
    <row r="29" spans="1:31" s="59" customFormat="1" ht="12.75">
      <c r="A29" s="132"/>
      <c r="B29" s="133"/>
      <c r="C29" s="23"/>
      <c r="D29" s="24"/>
      <c r="E29" s="34"/>
      <c r="F29" s="35"/>
      <c r="G29" s="34"/>
      <c r="H29" s="35"/>
      <c r="I29" s="34"/>
      <c r="J29" s="35"/>
      <c r="K29" s="34"/>
      <c r="L29" s="35"/>
      <c r="M29" s="34"/>
      <c r="N29" s="35"/>
      <c r="O29" s="34"/>
      <c r="P29" s="35"/>
      <c r="R29" s="55" t="s">
        <v>336</v>
      </c>
      <c r="S29" s="56">
        <v>1.41</v>
      </c>
      <c r="T29" s="55" t="s">
        <v>656</v>
      </c>
      <c r="U29" s="56">
        <v>15.38</v>
      </c>
      <c r="V29" s="55" t="s">
        <v>338</v>
      </c>
      <c r="W29" s="56">
        <v>10.68</v>
      </c>
      <c r="X29" s="55" t="s">
        <v>683</v>
      </c>
      <c r="Y29" s="56">
        <v>14.39</v>
      </c>
      <c r="Z29" s="55" t="s">
        <v>324</v>
      </c>
      <c r="AA29" s="56">
        <v>3.49</v>
      </c>
      <c r="AB29" s="55" t="s">
        <v>779</v>
      </c>
      <c r="AC29" s="56">
        <v>0.14</v>
      </c>
      <c r="AD29" s="62" t="s">
        <v>416</v>
      </c>
      <c r="AE29" s="63">
        <v>0</v>
      </c>
    </row>
    <row r="30" spans="1:31" s="59" customFormat="1" ht="12.75">
      <c r="A30" s="132"/>
      <c r="B30" s="133"/>
      <c r="C30" s="23"/>
      <c r="D30" s="24"/>
      <c r="E30" s="34"/>
      <c r="F30" s="35"/>
      <c r="G30" s="34"/>
      <c r="H30" s="35"/>
      <c r="I30" s="34"/>
      <c r="J30" s="35"/>
      <c r="K30" s="34"/>
      <c r="L30" s="35"/>
      <c r="M30" s="34"/>
      <c r="N30" s="35"/>
      <c r="O30" s="34"/>
      <c r="P30" s="35"/>
      <c r="R30" s="55" t="s">
        <v>339</v>
      </c>
      <c r="S30" s="56">
        <v>0.65</v>
      </c>
      <c r="T30" s="55" t="s">
        <v>669</v>
      </c>
      <c r="U30" s="56">
        <v>19.43</v>
      </c>
      <c r="V30" s="55"/>
      <c r="W30" s="56"/>
      <c r="X30" s="55" t="s">
        <v>694</v>
      </c>
      <c r="Y30" s="56">
        <v>17.86</v>
      </c>
      <c r="Z30" s="55" t="s">
        <v>341</v>
      </c>
      <c r="AA30" s="56">
        <v>0.81</v>
      </c>
      <c r="AB30" s="55" t="s">
        <v>786</v>
      </c>
      <c r="AC30" s="56">
        <v>0.2</v>
      </c>
      <c r="AD30" s="62" t="s">
        <v>417</v>
      </c>
      <c r="AE30" s="63">
        <v>0</v>
      </c>
    </row>
    <row r="31" spans="1:31" s="59" customFormat="1" ht="12.75">
      <c r="A31" s="132"/>
      <c r="B31" s="133"/>
      <c r="C31" s="23"/>
      <c r="D31" s="24"/>
      <c r="E31" s="23"/>
      <c r="F31" s="24"/>
      <c r="G31" s="23"/>
      <c r="H31" s="24"/>
      <c r="I31" s="23"/>
      <c r="J31" s="24"/>
      <c r="K31" s="23"/>
      <c r="L31" s="24"/>
      <c r="M31" s="23"/>
      <c r="N31" s="24"/>
      <c r="O31" s="23"/>
      <c r="P31" s="24"/>
      <c r="R31" s="55" t="s">
        <v>342</v>
      </c>
      <c r="S31" s="56">
        <v>0.84</v>
      </c>
      <c r="T31" s="55" t="s">
        <v>680</v>
      </c>
      <c r="U31" s="56">
        <v>20.54</v>
      </c>
      <c r="V31" s="55"/>
      <c r="W31" s="56"/>
      <c r="X31" s="55" t="s">
        <v>705</v>
      </c>
      <c r="Y31" s="56">
        <v>12.2</v>
      </c>
      <c r="Z31" s="55" t="s">
        <v>614</v>
      </c>
      <c r="AA31" s="56">
        <v>6.57</v>
      </c>
      <c r="AB31" s="55" t="s">
        <v>794</v>
      </c>
      <c r="AC31" s="56">
        <v>0.28</v>
      </c>
      <c r="AD31" s="62" t="s">
        <v>418</v>
      </c>
      <c r="AE31" s="63">
        <v>0</v>
      </c>
    </row>
    <row r="32" spans="1:31" s="59" customFormat="1" ht="13.5" thickBot="1">
      <c r="A32" s="132"/>
      <c r="B32" s="133"/>
      <c r="C32" s="23"/>
      <c r="D32" s="24"/>
      <c r="E32" s="23"/>
      <c r="F32" s="24"/>
      <c r="G32" s="23"/>
      <c r="H32" s="24"/>
      <c r="I32" s="23"/>
      <c r="J32" s="24"/>
      <c r="K32" s="23"/>
      <c r="L32" s="24"/>
      <c r="M32" s="23"/>
      <c r="N32" s="24"/>
      <c r="O32" s="23"/>
      <c r="P32" s="24"/>
      <c r="R32" s="55" t="s">
        <v>344</v>
      </c>
      <c r="S32" s="56">
        <v>0.52</v>
      </c>
      <c r="T32" s="55" t="s">
        <v>691</v>
      </c>
      <c r="U32" s="56">
        <v>20.6</v>
      </c>
      <c r="V32" s="55"/>
      <c r="W32" s="56"/>
      <c r="X32" s="55" t="s">
        <v>715</v>
      </c>
      <c r="Y32" s="56">
        <v>15.83</v>
      </c>
      <c r="Z32" s="55" t="s">
        <v>782</v>
      </c>
      <c r="AA32" s="56">
        <v>17.38</v>
      </c>
      <c r="AB32" s="55" t="s">
        <v>802</v>
      </c>
      <c r="AC32" s="56">
        <v>4.23</v>
      </c>
      <c r="AD32" s="64" t="s">
        <v>419</v>
      </c>
      <c r="AE32" s="65">
        <v>0</v>
      </c>
    </row>
    <row r="33" spans="1:29" s="59" customFormat="1" ht="12.75">
      <c r="A33" s="132"/>
      <c r="B33" s="133"/>
      <c r="C33" s="23"/>
      <c r="D33" s="24"/>
      <c r="E33" s="23"/>
      <c r="F33" s="24"/>
      <c r="G33" s="23"/>
      <c r="H33" s="24"/>
      <c r="I33" s="23"/>
      <c r="J33" s="24"/>
      <c r="K33" s="23"/>
      <c r="L33" s="24"/>
      <c r="M33" s="23"/>
      <c r="N33" s="24"/>
      <c r="O33" s="23"/>
      <c r="P33" s="24"/>
      <c r="R33" s="55" t="s">
        <v>346</v>
      </c>
      <c r="S33" s="56">
        <v>2.9</v>
      </c>
      <c r="T33" s="55" t="s">
        <v>702</v>
      </c>
      <c r="U33" s="56">
        <v>22.69</v>
      </c>
      <c r="V33" s="55"/>
      <c r="W33" s="56"/>
      <c r="X33" s="55" t="s">
        <v>726</v>
      </c>
      <c r="Y33" s="56">
        <v>14.04</v>
      </c>
      <c r="Z33" s="55" t="s">
        <v>684</v>
      </c>
      <c r="AA33" s="56">
        <v>20.73</v>
      </c>
      <c r="AB33" s="55" t="s">
        <v>810</v>
      </c>
      <c r="AC33" s="56">
        <v>0.53</v>
      </c>
    </row>
    <row r="34" spans="1:29" s="59" customFormat="1" ht="13.5" thickBot="1">
      <c r="A34" s="108" t="s">
        <v>588</v>
      </c>
      <c r="B34" s="109"/>
      <c r="C34" s="3"/>
      <c r="D34" s="53">
        <f>SUM(D28:D33)</f>
        <v>0</v>
      </c>
      <c r="E34" s="4"/>
      <c r="F34" s="53">
        <f>SUM(F28:F33)</f>
        <v>0</v>
      </c>
      <c r="G34" s="4"/>
      <c r="H34" s="53">
        <f>SUM(H28:H33)</f>
        <v>0</v>
      </c>
      <c r="I34" s="4"/>
      <c r="J34" s="53">
        <f>SUM(J28:J33)</f>
        <v>0</v>
      </c>
      <c r="K34" s="4"/>
      <c r="L34" s="53">
        <f>SUM(L28:L33)</f>
        <v>0</v>
      </c>
      <c r="M34" s="4"/>
      <c r="N34" s="53">
        <f>SUM(N28:N33)</f>
        <v>0</v>
      </c>
      <c r="O34" s="4"/>
      <c r="P34" s="53">
        <f>SUM(P28:P33)</f>
        <v>0</v>
      </c>
      <c r="R34" s="55" t="s">
        <v>348</v>
      </c>
      <c r="S34" s="56">
        <v>4.67</v>
      </c>
      <c r="T34" s="55" t="s">
        <v>712</v>
      </c>
      <c r="U34" s="56">
        <v>12.07</v>
      </c>
      <c r="V34" s="55"/>
      <c r="W34" s="56"/>
      <c r="X34" s="55" t="s">
        <v>737</v>
      </c>
      <c r="Y34" s="56">
        <v>13.83</v>
      </c>
      <c r="Z34" s="55" t="s">
        <v>350</v>
      </c>
      <c r="AA34" s="56">
        <v>8.82</v>
      </c>
      <c r="AB34" s="55" t="s">
        <v>309</v>
      </c>
      <c r="AC34" s="56">
        <v>0.02</v>
      </c>
    </row>
    <row r="35" spans="1:29" s="60" customFormat="1" ht="13.5" thickBot="1">
      <c r="A35" s="110" t="s">
        <v>600</v>
      </c>
      <c r="B35" s="111"/>
      <c r="C35" s="2"/>
      <c r="D35" s="14">
        <f>SUM(D34,D27,D20,D13)</f>
        <v>0</v>
      </c>
      <c r="E35" s="2"/>
      <c r="F35" s="14">
        <f>SUM(F34,F27,F20,F13)</f>
        <v>0</v>
      </c>
      <c r="G35" s="2"/>
      <c r="H35" s="14">
        <f>SUM(H34,H27,H20,H13)</f>
        <v>0</v>
      </c>
      <c r="I35" s="2"/>
      <c r="J35" s="14">
        <f>SUM(J34,J27,J20,J13)</f>
        <v>0</v>
      </c>
      <c r="K35" s="2"/>
      <c r="L35" s="14">
        <f>SUM(L34,L27,L20,L13)</f>
        <v>0</v>
      </c>
      <c r="M35" s="2"/>
      <c r="N35" s="14">
        <f>SUM(N34,N27,N20,N13)</f>
        <v>0</v>
      </c>
      <c r="O35" s="2"/>
      <c r="P35" s="14">
        <f>SUM(P34,P27,P20,P13)</f>
        <v>0</v>
      </c>
      <c r="Q35" s="59"/>
      <c r="R35" s="55" t="s">
        <v>351</v>
      </c>
      <c r="S35" s="56">
        <v>1.12</v>
      </c>
      <c r="T35" s="55" t="s">
        <v>723</v>
      </c>
      <c r="U35" s="56">
        <v>16.02</v>
      </c>
      <c r="V35" s="55"/>
      <c r="W35" s="56"/>
      <c r="X35" s="55" t="s">
        <v>748</v>
      </c>
      <c r="Y35" s="56">
        <v>2.35</v>
      </c>
      <c r="Z35" s="55" t="s">
        <v>808</v>
      </c>
      <c r="AA35" s="56">
        <v>2.67</v>
      </c>
      <c r="AB35" s="55" t="s">
        <v>315</v>
      </c>
      <c r="AC35" s="56">
        <v>0.83</v>
      </c>
    </row>
    <row r="36" spans="1:29" s="61" customFormat="1" ht="12.75" customHeight="1">
      <c r="A36" s="7"/>
      <c r="B36" s="7"/>
      <c r="C36" s="94" t="s">
        <v>226</v>
      </c>
      <c r="D36" s="94"/>
      <c r="E36" s="94"/>
      <c r="F36" s="94"/>
      <c r="G36" s="94"/>
      <c r="H36" s="9"/>
      <c r="I36" s="8"/>
      <c r="J36" s="9"/>
      <c r="K36" s="8"/>
      <c r="L36" s="9"/>
      <c r="M36" s="8"/>
      <c r="N36" s="9"/>
      <c r="O36" s="8"/>
      <c r="P36" s="9"/>
      <c r="Q36" s="59"/>
      <c r="R36" s="55" t="s">
        <v>353</v>
      </c>
      <c r="S36" s="56">
        <v>1.01</v>
      </c>
      <c r="T36" s="55" t="s">
        <v>734</v>
      </c>
      <c r="U36" s="56">
        <v>20.3</v>
      </c>
      <c r="V36" s="55"/>
      <c r="W36" s="56"/>
      <c r="X36" s="55" t="s">
        <v>613</v>
      </c>
      <c r="Y36" s="56">
        <v>25.42</v>
      </c>
      <c r="Z36" s="55" t="s">
        <v>761</v>
      </c>
      <c r="AA36" s="56">
        <v>1.03</v>
      </c>
      <c r="AB36" s="55" t="s">
        <v>321</v>
      </c>
      <c r="AC36" s="56">
        <v>3.55</v>
      </c>
    </row>
    <row r="37" spans="2:29" s="8" customFormat="1" ht="13.5" thickBot="1">
      <c r="B37" s="7"/>
      <c r="C37" s="95"/>
      <c r="D37" s="95"/>
      <c r="E37" s="95"/>
      <c r="F37" s="95"/>
      <c r="G37" s="95"/>
      <c r="H37" s="9"/>
      <c r="J37" s="9"/>
      <c r="L37" s="9"/>
      <c r="N37" s="9"/>
      <c r="P37" s="9"/>
      <c r="Q37" s="10"/>
      <c r="R37" s="55" t="s">
        <v>355</v>
      </c>
      <c r="S37" s="56">
        <v>0.53</v>
      </c>
      <c r="T37" s="55" t="s">
        <v>745</v>
      </c>
      <c r="U37" s="56">
        <v>19.98</v>
      </c>
      <c r="V37" s="55"/>
      <c r="W37" s="56"/>
      <c r="X37" s="55" t="s">
        <v>767</v>
      </c>
      <c r="Y37" s="56">
        <v>19.02</v>
      </c>
      <c r="Z37" s="55"/>
      <c r="AA37" s="56"/>
      <c r="AB37" s="55" t="s">
        <v>325</v>
      </c>
      <c r="AC37" s="56">
        <v>0</v>
      </c>
    </row>
    <row r="38" spans="1:29" s="8" customFormat="1" ht="25.5">
      <c r="A38" s="116" t="s">
        <v>595</v>
      </c>
      <c r="B38" s="117"/>
      <c r="C38" s="29" t="s">
        <v>601</v>
      </c>
      <c r="D38" s="18" t="s">
        <v>598</v>
      </c>
      <c r="E38" s="29" t="s">
        <v>601</v>
      </c>
      <c r="F38" s="18" t="s">
        <v>598</v>
      </c>
      <c r="G38" s="29" t="s">
        <v>601</v>
      </c>
      <c r="H38" s="18" t="s">
        <v>598</v>
      </c>
      <c r="I38" s="29" t="s">
        <v>601</v>
      </c>
      <c r="J38" s="18" t="s">
        <v>598</v>
      </c>
      <c r="K38" s="29" t="s">
        <v>601</v>
      </c>
      <c r="L38" s="18" t="s">
        <v>598</v>
      </c>
      <c r="M38" s="19" t="s">
        <v>597</v>
      </c>
      <c r="N38" s="18" t="s">
        <v>598</v>
      </c>
      <c r="O38" s="29" t="s">
        <v>601</v>
      </c>
      <c r="P38" s="18" t="s">
        <v>598</v>
      </c>
      <c r="Q38" s="10"/>
      <c r="R38" s="55" t="s">
        <v>357</v>
      </c>
      <c r="S38" s="56">
        <v>9.62</v>
      </c>
      <c r="T38" s="55" t="s">
        <v>755</v>
      </c>
      <c r="U38" s="56">
        <v>20.43</v>
      </c>
      <c r="V38" s="55"/>
      <c r="W38" s="56"/>
      <c r="X38" s="55" t="s">
        <v>777</v>
      </c>
      <c r="Y38" s="56">
        <v>1.97</v>
      </c>
      <c r="Z38" s="55"/>
      <c r="AA38" s="56"/>
      <c r="AB38" s="55" t="s">
        <v>329</v>
      </c>
      <c r="AC38" s="56">
        <v>1.07</v>
      </c>
    </row>
    <row r="39" spans="1:29" s="8" customFormat="1" ht="12.75">
      <c r="A39" s="112" t="s">
        <v>593</v>
      </c>
      <c r="B39" s="113"/>
      <c r="C39" s="25"/>
      <c r="D39" s="16">
        <f>IF(C39&gt;3,"YES!","")</f>
      </c>
      <c r="E39" s="25"/>
      <c r="F39" s="16">
        <f>IF(E39&gt;3,"YES!","")</f>
      </c>
      <c r="G39" s="25"/>
      <c r="H39" s="16">
        <f>IF(G39&gt;3,"YES!","")</f>
      </c>
      <c r="I39" s="25"/>
      <c r="J39" s="16">
        <f>IF(I39&gt;3,"YES!","")</f>
      </c>
      <c r="K39" s="25"/>
      <c r="L39" s="16">
        <f>IF(K39&gt;3,"YES!","")</f>
      </c>
      <c r="M39" s="25"/>
      <c r="N39" s="16">
        <f>IF(M39&gt;3,"YES!","")</f>
      </c>
      <c r="O39" s="25"/>
      <c r="P39" s="16">
        <f>IF(O39&gt;3,"YES!","")</f>
      </c>
      <c r="Q39" s="10"/>
      <c r="R39" s="55" t="s">
        <v>359</v>
      </c>
      <c r="S39" s="56">
        <v>4.23</v>
      </c>
      <c r="T39" s="55" t="s">
        <v>764</v>
      </c>
      <c r="U39" s="56">
        <v>23.21</v>
      </c>
      <c r="V39" s="55"/>
      <c r="W39" s="56"/>
      <c r="X39" s="56"/>
      <c r="Y39" s="56"/>
      <c r="Z39" s="55"/>
      <c r="AA39" s="56"/>
      <c r="AB39" s="56"/>
      <c r="AC39" s="56"/>
    </row>
    <row r="40" spans="1:29" s="8" customFormat="1" ht="12.75">
      <c r="A40" s="112" t="s">
        <v>594</v>
      </c>
      <c r="B40" s="113"/>
      <c r="C40" s="25"/>
      <c r="D40" s="16">
        <f>IF(C40&gt;1,"YES!","")</f>
      </c>
      <c r="E40" s="25"/>
      <c r="F40" s="16">
        <f>IF(E40&gt;1,"YES!","")</f>
      </c>
      <c r="G40" s="25"/>
      <c r="H40" s="16">
        <f>IF(G40&gt;1,"YES!","")</f>
      </c>
      <c r="I40" s="25"/>
      <c r="J40" s="16">
        <f>IF(I40&gt;1,"YES!","")</f>
      </c>
      <c r="K40" s="25"/>
      <c r="L40" s="16">
        <f>IF(K40&gt;1,"YES!","")</f>
      </c>
      <c r="M40" s="25"/>
      <c r="N40" s="16">
        <f>IF(M40&gt;1,"YES!","")</f>
      </c>
      <c r="O40" s="25"/>
      <c r="P40" s="16">
        <f>IF(O40&gt;1,"YES!","")</f>
      </c>
      <c r="Q40" s="10"/>
      <c r="R40" s="55" t="s">
        <v>361</v>
      </c>
      <c r="S40" s="56">
        <v>3.26</v>
      </c>
      <c r="T40" s="55" t="s">
        <v>774</v>
      </c>
      <c r="U40" s="56">
        <v>20.94</v>
      </c>
      <c r="V40" s="55"/>
      <c r="W40" s="56"/>
      <c r="X40" s="56" t="s">
        <v>382</v>
      </c>
      <c r="Y40" s="56"/>
      <c r="Z40" s="55"/>
      <c r="AA40" s="56"/>
      <c r="AB40" s="56" t="s">
        <v>381</v>
      </c>
      <c r="AC40" s="56"/>
    </row>
    <row r="41" spans="1:29" s="8" customFormat="1" ht="12.75">
      <c r="A41" s="112" t="s">
        <v>214</v>
      </c>
      <c r="B41" s="113"/>
      <c r="C41" s="25"/>
      <c r="D41" s="16">
        <f>IF(C41&gt;1,"YES!","")</f>
      </c>
      <c r="E41" s="25"/>
      <c r="F41" s="16">
        <f>IF(E41&gt;1,"YES!","")</f>
      </c>
      <c r="G41" s="25"/>
      <c r="H41" s="16">
        <f>IF(G41&gt;1,"YES!","")</f>
      </c>
      <c r="I41" s="25"/>
      <c r="J41" s="16">
        <f>IF(I41&gt;1,"YES!","")</f>
      </c>
      <c r="K41" s="25"/>
      <c r="L41" s="16">
        <f>IF(K41&gt;1,"YES!","")</f>
      </c>
      <c r="M41" s="25"/>
      <c r="N41" s="16">
        <f>IF(M41&gt;1,"YES!","")</f>
      </c>
      <c r="O41" s="25"/>
      <c r="P41" s="16">
        <f>IF(O41&gt;1,"YES!","")</f>
      </c>
      <c r="Q41" s="10"/>
      <c r="R41" s="55" t="s">
        <v>362</v>
      </c>
      <c r="S41" s="56">
        <v>2.42</v>
      </c>
      <c r="T41" s="55" t="s">
        <v>783</v>
      </c>
      <c r="U41" s="56">
        <v>21.58</v>
      </c>
      <c r="V41" s="55"/>
      <c r="W41" s="56"/>
      <c r="X41" s="55" t="s">
        <v>619</v>
      </c>
      <c r="Y41" s="56">
        <v>1.57</v>
      </c>
      <c r="Z41" s="55"/>
      <c r="AA41" s="56"/>
      <c r="AB41" s="55" t="s">
        <v>624</v>
      </c>
      <c r="AC41" s="56">
        <v>0.15</v>
      </c>
    </row>
    <row r="42" spans="1:29" ht="12.75">
      <c r="A42" s="112" t="s">
        <v>215</v>
      </c>
      <c r="B42" s="113"/>
      <c r="C42" s="25"/>
      <c r="D42" s="16">
        <f>IF(C42&gt;1,"YES!","")</f>
      </c>
      <c r="E42" s="25"/>
      <c r="F42" s="16">
        <f>IF(E42&gt;1,"YES!","")</f>
      </c>
      <c r="G42" s="25"/>
      <c r="H42" s="16">
        <f>IF(G42&gt;1,"YES!","")</f>
      </c>
      <c r="I42" s="25"/>
      <c r="J42" s="16">
        <f>IF(I42&gt;1,"YES!","")</f>
      </c>
      <c r="K42" s="25"/>
      <c r="L42" s="16">
        <f>IF(K42&gt;1,"YES!","")</f>
      </c>
      <c r="M42" s="25"/>
      <c r="N42" s="16">
        <f>IF(M42&gt;1,"YES!","")</f>
      </c>
      <c r="O42" s="25"/>
      <c r="P42" s="16">
        <f>IF(O42&gt;1,"YES!","")</f>
      </c>
      <c r="R42" s="55" t="s">
        <v>364</v>
      </c>
      <c r="S42" s="56">
        <v>1.05</v>
      </c>
      <c r="T42" s="55" t="s">
        <v>790</v>
      </c>
      <c r="U42" s="56">
        <v>20.63</v>
      </c>
      <c r="X42" s="55" t="s">
        <v>633</v>
      </c>
      <c r="Y42" s="56">
        <v>3.39</v>
      </c>
      <c r="AB42" s="55" t="s">
        <v>639</v>
      </c>
      <c r="AC42" s="56">
        <v>0</v>
      </c>
    </row>
    <row r="43" spans="1:29" ht="12.75">
      <c r="A43" s="112" t="s">
        <v>220</v>
      </c>
      <c r="B43" s="113"/>
      <c r="C43" s="25"/>
      <c r="D43" s="16">
        <f>IF(C43&gt;3,"YES!","")</f>
      </c>
      <c r="E43" s="25"/>
      <c r="F43" s="16">
        <f>IF(E43&gt;3,"YES!","")</f>
      </c>
      <c r="G43" s="25"/>
      <c r="H43" s="16">
        <f>IF(G43&gt;3,"YES!","")</f>
      </c>
      <c r="I43" s="25"/>
      <c r="J43" s="16">
        <f>IF(I43&gt;3,"YES!","")</f>
      </c>
      <c r="K43" s="25"/>
      <c r="L43" s="16">
        <f>IF(K43&gt;3,"YES!","")</f>
      </c>
      <c r="M43" s="25"/>
      <c r="N43" s="16">
        <f>IF(M43&gt;3,"YES!","")</f>
      </c>
      <c r="O43" s="25"/>
      <c r="P43" s="16">
        <f>IF(O43&gt;3,"YES!","")</f>
      </c>
      <c r="R43" s="55" t="s">
        <v>366</v>
      </c>
      <c r="S43" s="56">
        <v>8.82</v>
      </c>
      <c r="T43" s="55" t="s">
        <v>798</v>
      </c>
      <c r="U43" s="56">
        <v>23</v>
      </c>
      <c r="X43" s="55" t="s">
        <v>647</v>
      </c>
      <c r="Y43" s="56">
        <v>6.08</v>
      </c>
      <c r="AB43" s="55" t="s">
        <v>652</v>
      </c>
      <c r="AC43" s="56">
        <v>2.24</v>
      </c>
    </row>
    <row r="44" spans="1:29" ht="12.75">
      <c r="A44" s="112" t="s">
        <v>216</v>
      </c>
      <c r="B44" s="113"/>
      <c r="C44" s="25"/>
      <c r="D44" s="16">
        <f>IF(C44&gt;0,"YES!","")</f>
      </c>
      <c r="E44" s="25"/>
      <c r="F44" s="16">
        <f>IF(E44&gt;0,"YES!","")</f>
      </c>
      <c r="G44" s="25"/>
      <c r="H44" s="16">
        <f>IF(G44&gt;0,"YES!","")</f>
      </c>
      <c r="I44" s="25"/>
      <c r="J44" s="16">
        <f>IF(I44&gt;0,"YES!","")</f>
      </c>
      <c r="K44" s="25"/>
      <c r="L44" s="16">
        <f>IF(K44&gt;0,"YES!","")</f>
      </c>
      <c r="M44" s="25"/>
      <c r="N44" s="16">
        <f>IF(M44&gt;0,"YES!","")</f>
      </c>
      <c r="O44" s="25"/>
      <c r="P44" s="16">
        <f>IF(O44&gt;0,"YES!","")</f>
      </c>
      <c r="R44" s="55" t="s">
        <v>368</v>
      </c>
      <c r="S44" s="56">
        <v>0.94</v>
      </c>
      <c r="T44" s="55" t="s">
        <v>806</v>
      </c>
      <c r="U44" s="56">
        <v>32.88</v>
      </c>
      <c r="AB44" s="55" t="s">
        <v>665</v>
      </c>
      <c r="AC44" s="56">
        <v>0.18</v>
      </c>
    </row>
    <row r="45" spans="1:29" ht="12.75">
      <c r="A45" s="112" t="s">
        <v>217</v>
      </c>
      <c r="B45" s="113"/>
      <c r="C45" s="25"/>
      <c r="D45" s="16">
        <f>IF(C45&gt;2,"YES!","")</f>
      </c>
      <c r="E45" s="25"/>
      <c r="F45" s="16">
        <f>IF(E45&gt;2,"YES!","")</f>
      </c>
      <c r="G45" s="25"/>
      <c r="H45" s="16">
        <f>IF(G45&gt;2,"YES!","")</f>
      </c>
      <c r="I45" s="25"/>
      <c r="J45" s="16">
        <f>IF(I45&gt;2,"YES!","")</f>
      </c>
      <c r="K45" s="25"/>
      <c r="L45" s="16">
        <f>IF(K45&gt;2,"YES!","")</f>
      </c>
      <c r="M45" s="25"/>
      <c r="N45" s="16">
        <f>IF(M45&gt;2,"YES!","")</f>
      </c>
      <c r="O45" s="25"/>
      <c r="P45" s="16">
        <f>IF(O45&gt;2,"YES!","")</f>
      </c>
      <c r="T45" s="55" t="s">
        <v>814</v>
      </c>
      <c r="U45" s="56">
        <v>16.28</v>
      </c>
      <c r="X45" s="56" t="s">
        <v>383</v>
      </c>
      <c r="AB45" s="55" t="s">
        <v>677</v>
      </c>
      <c r="AC45" s="56">
        <v>9.68</v>
      </c>
    </row>
    <row r="46" spans="1:29" ht="12.75">
      <c r="A46" s="112" t="s">
        <v>221</v>
      </c>
      <c r="B46" s="113"/>
      <c r="C46" s="25"/>
      <c r="D46" s="16">
        <f>IF(C46&gt;0,"YES!","")</f>
      </c>
      <c r="E46" s="25"/>
      <c r="F46" s="16">
        <f>IF(E46&gt;0,"YES!","")</f>
      </c>
      <c r="G46" s="25"/>
      <c r="H46" s="16">
        <f>IF(G46&gt;0,"YES!","")</f>
      </c>
      <c r="I46" s="25"/>
      <c r="J46" s="16">
        <f>IF(I46&gt;0,"YES!","")</f>
      </c>
      <c r="K46" s="25"/>
      <c r="L46" s="16">
        <f>IF(K46&gt;0,"YES!","")</f>
      </c>
      <c r="M46" s="25"/>
      <c r="N46" s="16">
        <f>IF(M46&gt;0,"YES!","")</f>
      </c>
      <c r="O46" s="25"/>
      <c r="P46" s="16">
        <f>IF(O46&gt;0,"YES!","")</f>
      </c>
      <c r="R46" s="56" t="s">
        <v>384</v>
      </c>
      <c r="T46" s="55" t="s">
        <v>312</v>
      </c>
      <c r="U46" s="56">
        <v>7.45</v>
      </c>
      <c r="X46" s="55" t="s">
        <v>620</v>
      </c>
      <c r="Y46" s="56">
        <v>4.47</v>
      </c>
      <c r="AB46" s="55" t="s">
        <v>688</v>
      </c>
      <c r="AC46" s="56">
        <v>0</v>
      </c>
    </row>
    <row r="47" spans="1:29" ht="12.75">
      <c r="A47" s="78" t="s">
        <v>227</v>
      </c>
      <c r="B47" s="79"/>
      <c r="C47" s="80"/>
      <c r="D47" s="16">
        <f>IF(C47&gt;0,"YES!","")</f>
      </c>
      <c r="E47" s="80"/>
      <c r="F47" s="16">
        <f>IF(E47&gt;0,"YES!","")</f>
      </c>
      <c r="G47" s="80"/>
      <c r="H47" s="16">
        <f>IF(G47&gt;0,"YES!","")</f>
      </c>
      <c r="I47" s="80"/>
      <c r="J47" s="16">
        <f>IF(I47&gt;0,"YES!","")</f>
      </c>
      <c r="K47" s="80"/>
      <c r="L47" s="16">
        <f>IF(K47&gt;0,"YES!","")</f>
      </c>
      <c r="M47" s="80"/>
      <c r="N47" s="16">
        <f>IF(M47&gt;0,"YES!","")</f>
      </c>
      <c r="O47" s="80"/>
      <c r="P47" s="16">
        <f>IF(O47&gt;0,"YES!","")</f>
      </c>
      <c r="X47" s="55"/>
      <c r="AB47" s="55" t="s">
        <v>698</v>
      </c>
      <c r="AC47" s="56">
        <v>1.1</v>
      </c>
    </row>
    <row r="48" spans="1:29" ht="13.5" thickBot="1">
      <c r="A48" s="96" t="s">
        <v>222</v>
      </c>
      <c r="B48" s="97"/>
      <c r="C48" s="26"/>
      <c r="D48" s="17">
        <f>IF(C48&gt;7,"YES!","")</f>
      </c>
      <c r="E48" s="26"/>
      <c r="F48" s="17">
        <f>IF(E48&gt;7,"YES!","")</f>
      </c>
      <c r="G48" s="26"/>
      <c r="H48" s="17">
        <f>IF(G48&gt;7,"YES!","")</f>
      </c>
      <c r="I48" s="26"/>
      <c r="J48" s="17">
        <f>IF(I48&gt;7,"YES!","")</f>
      </c>
      <c r="K48" s="26"/>
      <c r="L48" s="17">
        <f>IF(K48&gt;7,"YES!","")</f>
      </c>
      <c r="M48" s="26"/>
      <c r="N48" s="17">
        <f>IF(M48&gt;7,"YES!","")</f>
      </c>
      <c r="O48" s="26"/>
      <c r="P48" s="17">
        <f>IF(O48&gt;7,"YES!","")</f>
      </c>
      <c r="R48" s="55" t="s">
        <v>612</v>
      </c>
      <c r="S48" s="56">
        <v>1.32</v>
      </c>
      <c r="T48" s="55" t="s">
        <v>318</v>
      </c>
      <c r="U48" s="56">
        <v>16.81</v>
      </c>
      <c r="X48" s="55" t="s">
        <v>634</v>
      </c>
      <c r="Y48" s="56">
        <v>3.94</v>
      </c>
      <c r="AB48" s="55" t="s">
        <v>708</v>
      </c>
      <c r="AC48" s="56">
        <v>1.36</v>
      </c>
    </row>
    <row r="49" spans="18:29" ht="13.5" thickBot="1">
      <c r="R49" s="55" t="s">
        <v>626</v>
      </c>
      <c r="S49" s="56">
        <v>4.18</v>
      </c>
      <c r="X49" s="55" t="s">
        <v>648</v>
      </c>
      <c r="Y49" s="56">
        <v>9.35</v>
      </c>
      <c r="AB49" s="55" t="s">
        <v>719</v>
      </c>
      <c r="AC49" s="56">
        <v>0</v>
      </c>
    </row>
    <row r="50" spans="1:29" ht="26.25">
      <c r="A50" s="100" t="s">
        <v>596</v>
      </c>
      <c r="B50" s="101"/>
      <c r="C50" s="29" t="s">
        <v>602</v>
      </c>
      <c r="D50" s="18" t="s">
        <v>598</v>
      </c>
      <c r="E50" s="29" t="s">
        <v>602</v>
      </c>
      <c r="F50" s="18" t="s">
        <v>598</v>
      </c>
      <c r="G50" s="29" t="s">
        <v>602</v>
      </c>
      <c r="H50" s="18" t="s">
        <v>598</v>
      </c>
      <c r="I50" s="29" t="s">
        <v>602</v>
      </c>
      <c r="J50" s="18" t="s">
        <v>598</v>
      </c>
      <c r="K50" s="29" t="s">
        <v>602</v>
      </c>
      <c r="L50" s="18" t="s">
        <v>598</v>
      </c>
      <c r="M50" s="29" t="s">
        <v>602</v>
      </c>
      <c r="N50" s="18" t="s">
        <v>598</v>
      </c>
      <c r="O50" s="29" t="s">
        <v>602</v>
      </c>
      <c r="P50" s="18" t="s">
        <v>598</v>
      </c>
      <c r="R50" s="55" t="s">
        <v>641</v>
      </c>
      <c r="S50" s="56">
        <v>5.31</v>
      </c>
      <c r="X50" s="55" t="s">
        <v>660</v>
      </c>
      <c r="Y50" s="56">
        <v>2.11</v>
      </c>
      <c r="AB50" s="55" t="s">
        <v>730</v>
      </c>
      <c r="AC50" s="56">
        <v>1.72</v>
      </c>
    </row>
    <row r="51" spans="1:29" ht="12.75">
      <c r="A51" s="112" t="s">
        <v>307</v>
      </c>
      <c r="B51" s="113"/>
      <c r="C51" s="25"/>
      <c r="D51" s="16">
        <f>IF(C51&gt;4,"YES!","")</f>
      </c>
      <c r="E51" s="25"/>
      <c r="F51" s="16">
        <f>IF((E51+C51)&gt;4,"YES!","")</f>
      </c>
      <c r="G51" s="25"/>
      <c r="H51" s="16">
        <f>IF((E51+C51+G51)&gt;4,"YES!","")</f>
      </c>
      <c r="I51" s="25"/>
      <c r="J51" s="16">
        <f>IF((I51+G51+E51+C51)&gt;4,"YES!","")</f>
      </c>
      <c r="K51" s="25"/>
      <c r="L51" s="16">
        <f>IF((K51+I51+G51+E51+C51)&gt;4,"YES!","")</f>
      </c>
      <c r="M51" s="25"/>
      <c r="N51" s="16">
        <f>IF((M51+K51+I51+G51+E51+C51)&gt;4,"YES!","")</f>
      </c>
      <c r="O51" s="25"/>
      <c r="P51" s="16">
        <f>IF((O51+M51+K51+I51+G51+E51+C51)&gt;4,"YES!","")</f>
      </c>
      <c r="R51" s="55" t="s">
        <v>654</v>
      </c>
      <c r="S51" s="56">
        <v>1.54</v>
      </c>
      <c r="X51" s="55" t="s">
        <v>673</v>
      </c>
      <c r="Y51" s="56">
        <v>5.48</v>
      </c>
      <c r="AB51" s="55" t="s">
        <v>741</v>
      </c>
      <c r="AC51" s="56">
        <v>1.56</v>
      </c>
    </row>
    <row r="52" spans="1:25" ht="12.75">
      <c r="A52" s="112" t="s">
        <v>218</v>
      </c>
      <c r="B52" s="113"/>
      <c r="C52" s="25"/>
      <c r="D52" s="16">
        <f>IF(C52&gt;0,"YES!","")</f>
      </c>
      <c r="E52" s="25"/>
      <c r="F52" s="16">
        <f>IF((E52+C52)&gt;0,"YES!","")</f>
      </c>
      <c r="G52" s="25"/>
      <c r="H52" s="16">
        <f>IF((E52+C52+G52)&gt;0,"YES!","")</f>
      </c>
      <c r="I52" s="25"/>
      <c r="J52" s="16">
        <f>IF((I52+G52+E52+C52)&gt;0,"YES!","")</f>
      </c>
      <c r="K52" s="25"/>
      <c r="L52" s="16">
        <f>IF((K52+I52+G52+E52+C52)&gt;0,"YES!","")</f>
      </c>
      <c r="M52" s="25"/>
      <c r="N52" s="16">
        <f>IF((M52+K52+I52+G52+E52+C52)&gt;0,"YES!","")</f>
      </c>
      <c r="O52" s="25"/>
      <c r="P52" s="16">
        <f>IF((O52+M52+K52+I52+G52+E52+C52)&gt;0,"YES!","")</f>
      </c>
      <c r="R52" s="55" t="s">
        <v>667</v>
      </c>
      <c r="S52" s="56">
        <v>0.6</v>
      </c>
      <c r="X52" s="55" t="s">
        <v>684</v>
      </c>
      <c r="Y52" s="56">
        <v>20.73</v>
      </c>
    </row>
    <row r="53" spans="1:19" ht="13.5" thickBot="1">
      <c r="A53" s="114" t="s">
        <v>219</v>
      </c>
      <c r="B53" s="115"/>
      <c r="C53" s="26"/>
      <c r="D53" s="17">
        <f>IF(C53&gt;2,"YES!","")</f>
      </c>
      <c r="E53" s="26"/>
      <c r="F53" s="17">
        <f>IF((E53+C53)&gt;0,"YES!","")</f>
      </c>
      <c r="G53" s="26"/>
      <c r="H53" s="17">
        <f>IF((E53+C53+G53)&gt;0,"YES!","")</f>
      </c>
      <c r="I53" s="26"/>
      <c r="J53" s="17">
        <f>IF((I53+G53+E53+C53)&gt;0,"YES!","")</f>
      </c>
      <c r="K53" s="26"/>
      <c r="L53" s="17">
        <f>IF((K53+I53+G53+E53+C53)&gt;0,"YES!","")</f>
      </c>
      <c r="M53" s="26"/>
      <c r="N53" s="17">
        <f>IF((M53+K53+I53+G53+E53+C53)&gt;0,"YES!","")</f>
      </c>
      <c r="O53" s="26"/>
      <c r="P53" s="17">
        <f>IF((O53+M53+K53+I53+G53+E53+C53)&gt;0,"YES!","")</f>
      </c>
      <c r="R53" s="55" t="s">
        <v>678</v>
      </c>
      <c r="S53" s="56">
        <v>2.2</v>
      </c>
    </row>
    <row r="54" spans="1:25" ht="12.75">
      <c r="A54" s="66" t="s">
        <v>902</v>
      </c>
      <c r="I54" s="66" t="s">
        <v>902</v>
      </c>
      <c r="R54" s="55" t="s">
        <v>700</v>
      </c>
      <c r="S54" s="56">
        <v>2.62</v>
      </c>
      <c r="X54" s="55" t="s">
        <v>621</v>
      </c>
      <c r="Y54" s="56">
        <v>3.55</v>
      </c>
    </row>
    <row r="55" spans="18:25" ht="12.75">
      <c r="R55" s="55" t="s">
        <v>710</v>
      </c>
      <c r="S55" s="56">
        <v>4.81</v>
      </c>
      <c r="X55" s="55" t="s">
        <v>635</v>
      </c>
      <c r="Y55" s="56">
        <v>13.22</v>
      </c>
    </row>
    <row r="56" spans="18:25" ht="12.75">
      <c r="R56" s="55" t="s">
        <v>721</v>
      </c>
      <c r="S56" s="56">
        <v>1.55</v>
      </c>
      <c r="X56" s="55" t="s">
        <v>649</v>
      </c>
      <c r="Y56" s="56">
        <v>16.44</v>
      </c>
    </row>
    <row r="57" spans="18:25" ht="12.75">
      <c r="R57" s="55" t="s">
        <v>732</v>
      </c>
      <c r="S57" s="56">
        <v>1.13</v>
      </c>
      <c r="X57" s="55" t="s">
        <v>661</v>
      </c>
      <c r="Y57" s="56">
        <v>2.49</v>
      </c>
    </row>
    <row r="58" spans="18:25" ht="12.75">
      <c r="R58" s="55" t="s">
        <v>743</v>
      </c>
      <c r="S58" s="56">
        <v>1.98</v>
      </c>
      <c r="X58" s="55" t="s">
        <v>674</v>
      </c>
      <c r="Y58" s="56">
        <v>3.77</v>
      </c>
    </row>
    <row r="59" spans="18:25" ht="12.75">
      <c r="R59" s="55" t="s">
        <v>753</v>
      </c>
      <c r="S59" s="56">
        <v>0.9</v>
      </c>
      <c r="X59" s="55" t="s">
        <v>685</v>
      </c>
      <c r="Y59" s="56">
        <v>7.6</v>
      </c>
    </row>
    <row r="60" spans="18:25" ht="12.75">
      <c r="R60" s="55" t="s">
        <v>762</v>
      </c>
      <c r="S60" s="56">
        <v>4.5</v>
      </c>
      <c r="X60" s="55" t="s">
        <v>695</v>
      </c>
      <c r="Y60" s="56">
        <v>7.03</v>
      </c>
    </row>
    <row r="61" spans="18:25" ht="12.75">
      <c r="R61" s="55" t="s">
        <v>772</v>
      </c>
      <c r="S61" s="56">
        <v>4.75</v>
      </c>
      <c r="X61" s="55" t="s">
        <v>706</v>
      </c>
      <c r="Y61" s="56">
        <v>16.26</v>
      </c>
    </row>
    <row r="62" spans="18:25" ht="12.75">
      <c r="R62" s="55" t="s">
        <v>781</v>
      </c>
      <c r="S62" s="56">
        <v>2.56</v>
      </c>
      <c r="X62" s="55" t="s">
        <v>716</v>
      </c>
      <c r="Y62" s="56">
        <v>1.92</v>
      </c>
    </row>
    <row r="63" spans="18:25" ht="12.75">
      <c r="R63" s="55" t="s">
        <v>788</v>
      </c>
      <c r="S63" s="56">
        <v>1.6</v>
      </c>
      <c r="X63" s="55" t="s">
        <v>727</v>
      </c>
      <c r="Y63" s="56">
        <v>6.87</v>
      </c>
    </row>
    <row r="64" spans="18:25" ht="12.75">
      <c r="R64" s="55" t="s">
        <v>796</v>
      </c>
      <c r="S64" s="56">
        <v>0.82</v>
      </c>
      <c r="X64" s="55" t="s">
        <v>738</v>
      </c>
      <c r="Y64" s="56">
        <v>5.03</v>
      </c>
    </row>
    <row r="65" spans="18:25" ht="12.75">
      <c r="R65" s="55" t="s">
        <v>804</v>
      </c>
      <c r="S65" s="56">
        <v>0.63</v>
      </c>
      <c r="X65" s="55" t="s">
        <v>749</v>
      </c>
      <c r="Y65" s="56">
        <v>3.88</v>
      </c>
    </row>
    <row r="66" spans="18:25" ht="12.75">
      <c r="R66" s="55" t="s">
        <v>812</v>
      </c>
      <c r="S66" s="56">
        <v>0.73</v>
      </c>
      <c r="X66" s="55" t="s">
        <v>758</v>
      </c>
      <c r="Y66" s="56">
        <v>6.54</v>
      </c>
    </row>
    <row r="67" spans="18:25" ht="12.75">
      <c r="R67" s="55" t="s">
        <v>705</v>
      </c>
      <c r="S67" s="56">
        <v>12.2</v>
      </c>
      <c r="X67" s="55" t="s">
        <v>768</v>
      </c>
      <c r="Y67" s="56">
        <v>2.13</v>
      </c>
    </row>
    <row r="68" spans="18:19" ht="12.75">
      <c r="R68" s="55" t="s">
        <v>317</v>
      </c>
      <c r="S68" s="56">
        <v>2.62</v>
      </c>
    </row>
    <row r="69" spans="18:19" ht="12.75">
      <c r="R69" s="55" t="s">
        <v>323</v>
      </c>
      <c r="S69" s="56">
        <v>3.16</v>
      </c>
    </row>
    <row r="70" spans="18:19" ht="12.75">
      <c r="R70" s="55" t="s">
        <v>327</v>
      </c>
      <c r="S70" s="56">
        <v>3.41</v>
      </c>
    </row>
    <row r="71" spans="18:19" ht="12.75">
      <c r="R71" s="55" t="s">
        <v>316</v>
      </c>
      <c r="S71" s="56">
        <v>0.18</v>
      </c>
    </row>
    <row r="72" spans="18:19" ht="12.75">
      <c r="R72" s="55" t="s">
        <v>333</v>
      </c>
      <c r="S72" s="56">
        <v>2.13</v>
      </c>
    </row>
    <row r="73" spans="18:19" ht="12.75">
      <c r="R73" s="55" t="s">
        <v>337</v>
      </c>
      <c r="S73" s="56">
        <v>2.06</v>
      </c>
    </row>
    <row r="74" spans="18:19" ht="12.75">
      <c r="R74" s="55" t="s">
        <v>340</v>
      </c>
      <c r="S74" s="56">
        <v>6.64</v>
      </c>
    </row>
    <row r="75" spans="18:19" ht="12.75">
      <c r="R75" s="55" t="s">
        <v>343</v>
      </c>
      <c r="S75" s="56">
        <v>0.9</v>
      </c>
    </row>
    <row r="76" spans="18:19" ht="12.75">
      <c r="R76" s="55" t="s">
        <v>345</v>
      </c>
      <c r="S76" s="56">
        <v>0.24</v>
      </c>
    </row>
    <row r="77" spans="18:19" ht="12.75">
      <c r="R77" s="55" t="s">
        <v>347</v>
      </c>
      <c r="S77" s="56">
        <v>1.21</v>
      </c>
    </row>
    <row r="78" spans="18:19" ht="12.75">
      <c r="R78" s="55" t="s">
        <v>349</v>
      </c>
      <c r="S78" s="56">
        <v>0.4</v>
      </c>
    </row>
    <row r="79" spans="18:19" ht="12.75">
      <c r="R79" s="55" t="s">
        <v>352</v>
      </c>
      <c r="S79" s="56">
        <v>5.05</v>
      </c>
    </row>
    <row r="80" spans="18:19" ht="12.75">
      <c r="R80" s="55" t="s">
        <v>354</v>
      </c>
      <c r="S80" s="56">
        <v>2.5</v>
      </c>
    </row>
    <row r="81" spans="18:19" ht="12.75">
      <c r="R81" s="55" t="s">
        <v>356</v>
      </c>
      <c r="S81" s="56">
        <v>3.78</v>
      </c>
    </row>
    <row r="82" spans="18:19" ht="12.75">
      <c r="R82" s="55" t="s">
        <v>358</v>
      </c>
      <c r="S82" s="56">
        <v>4</v>
      </c>
    </row>
    <row r="83" spans="18:19" ht="12.75">
      <c r="R83" s="55" t="s">
        <v>360</v>
      </c>
      <c r="S83" s="56">
        <v>2.15</v>
      </c>
    </row>
    <row r="84" spans="18:19" ht="12.75">
      <c r="R84" s="55" t="s">
        <v>613</v>
      </c>
      <c r="S84" s="56">
        <v>25.42</v>
      </c>
    </row>
    <row r="85" spans="18:19" ht="12.75">
      <c r="R85" s="55" t="s">
        <v>363</v>
      </c>
      <c r="S85" s="56">
        <v>5.77</v>
      </c>
    </row>
    <row r="86" spans="18:19" ht="12.75">
      <c r="R86" s="55" t="s">
        <v>365</v>
      </c>
      <c r="S86" s="56">
        <v>0.86</v>
      </c>
    </row>
    <row r="87" spans="18:19" ht="12.75">
      <c r="R87" s="55" t="s">
        <v>367</v>
      </c>
      <c r="S87" s="56">
        <v>16.35</v>
      </c>
    </row>
    <row r="88" spans="18:19" ht="12.75">
      <c r="R88" s="55" t="s">
        <v>369</v>
      </c>
      <c r="S88" s="56">
        <v>1.81</v>
      </c>
    </row>
    <row r="89" spans="18:19" ht="12.75">
      <c r="R89" s="55" t="s">
        <v>370</v>
      </c>
      <c r="S89" s="56">
        <v>2.51</v>
      </c>
    </row>
    <row r="90" spans="18:19" ht="12.75">
      <c r="R90" s="55" t="s">
        <v>364</v>
      </c>
      <c r="S90" s="56">
        <v>1.05</v>
      </c>
    </row>
    <row r="91" spans="18:19" ht="12.75">
      <c r="R91" s="55" t="s">
        <v>357</v>
      </c>
      <c r="S91" s="56">
        <v>9.62</v>
      </c>
    </row>
    <row r="92" spans="18:19" ht="12.75">
      <c r="R92" s="55" t="s">
        <v>359</v>
      </c>
      <c r="S92" s="56">
        <v>4.23</v>
      </c>
    </row>
    <row r="93" spans="18:19" ht="12.75">
      <c r="R93" s="55" t="s">
        <v>361</v>
      </c>
      <c r="S93" s="56">
        <v>3.26</v>
      </c>
    </row>
    <row r="94" spans="18:19" ht="12.75">
      <c r="R94" s="55" t="s">
        <v>362</v>
      </c>
      <c r="S94" s="56">
        <v>2.42</v>
      </c>
    </row>
    <row r="95" spans="18:19" ht="12.75">
      <c r="R95" s="55" t="s">
        <v>371</v>
      </c>
      <c r="S95" s="56">
        <v>1.11</v>
      </c>
    </row>
    <row r="96" spans="18:19" ht="12.75">
      <c r="R96" s="55" t="s">
        <v>372</v>
      </c>
      <c r="S96" s="56">
        <v>4.71</v>
      </c>
    </row>
    <row r="97" spans="18:19" ht="12.75">
      <c r="R97" s="55" t="s">
        <v>373</v>
      </c>
      <c r="S97" s="56">
        <v>2.51</v>
      </c>
    </row>
    <row r="99" ht="12.75">
      <c r="R99" s="56" t="s">
        <v>385</v>
      </c>
    </row>
    <row r="100" spans="18:19" ht="12.75">
      <c r="R100" s="55" t="s">
        <v>613</v>
      </c>
      <c r="S100" s="56">
        <v>25.42</v>
      </c>
    </row>
    <row r="101" spans="18:19" ht="12.75">
      <c r="R101" s="55" t="s">
        <v>627</v>
      </c>
      <c r="S101" s="56">
        <v>6.51</v>
      </c>
    </row>
  </sheetData>
  <sheetProtection password="CDDA" sheet="1" objects="1" scenarios="1" selectLockedCells="1"/>
  <mergeCells count="35">
    <mergeCell ref="C2:D2"/>
    <mergeCell ref="M2:N2"/>
    <mergeCell ref="O2:P2"/>
    <mergeCell ref="A2:B4"/>
    <mergeCell ref="AD1:AE1"/>
    <mergeCell ref="AD2:AE2"/>
    <mergeCell ref="E2:F2"/>
    <mergeCell ref="G2:H2"/>
    <mergeCell ref="I2:J2"/>
    <mergeCell ref="K2:L2"/>
    <mergeCell ref="A38:B38"/>
    <mergeCell ref="A39:B39"/>
    <mergeCell ref="A40:B40"/>
    <mergeCell ref="A41:B41"/>
    <mergeCell ref="A7:B12"/>
    <mergeCell ref="A14:B19"/>
    <mergeCell ref="A21:B26"/>
    <mergeCell ref="A28:B33"/>
    <mergeCell ref="A51:B51"/>
    <mergeCell ref="A52:B52"/>
    <mergeCell ref="A53:B53"/>
    <mergeCell ref="A42:B42"/>
    <mergeCell ref="A43:B43"/>
    <mergeCell ref="A44:B44"/>
    <mergeCell ref="A45:B45"/>
    <mergeCell ref="C36:G37"/>
    <mergeCell ref="A48:B48"/>
    <mergeCell ref="A6:B6"/>
    <mergeCell ref="A50:B50"/>
    <mergeCell ref="A13:B13"/>
    <mergeCell ref="A20:B20"/>
    <mergeCell ref="A27:B27"/>
    <mergeCell ref="A34:B34"/>
    <mergeCell ref="A35:B35"/>
    <mergeCell ref="A46:B46"/>
  </mergeCells>
  <conditionalFormatting sqref="F35 P35:P36 H35:H36 J35:J36 L35:L36 N35:N36 D35">
    <cfRule type="cellIs" priority="1" dxfId="2" operator="greaterThan" stopIfTrue="1">
      <formula>79</formula>
    </cfRule>
  </conditionalFormatting>
  <conditionalFormatting sqref="D39 F39 H39 J39 L39 N39 P39">
    <cfRule type="cellIs" priority="2" dxfId="1" operator="equal" stopIfTrue="1">
      <formula>"YES!"</formula>
    </cfRule>
  </conditionalFormatting>
  <conditionalFormatting sqref="D51:D53 D40:D48 F40:F48 H40:H48 J40:J48 L40:L48 N40:N48 P51:P53 N51:N53 L51:L53 J51:J53 H51:H53 F51:F53 P40:P48">
    <cfRule type="cellIs" priority="3" dxfId="0" operator="equal" stopIfTrue="1">
      <formula>"YES!"</formula>
    </cfRule>
  </conditionalFormatting>
  <dataValidations count="13">
    <dataValidation allowBlank="1" sqref="C2 E2 G2 I2 K2 M2 O2"/>
    <dataValidation type="decimal" allowBlank="1" showErrorMessage="1" errorTitle="Note:" error="Value entered must be numberical.  Please enter the number of servings consumed today." sqref="O51:O53 E39:E48 G39:G48 I39:I48 C51:C53 E51:E53 G51:G53 I51:I53 K39:K48 K51:K53 M39:M48 M51:M53 O39:O48">
      <formula1>0</formula1>
      <formula2>99</formula2>
    </dataValidation>
    <dataValidation type="decimal" allowBlank="1" showErrorMessage="1" errorTitle="Note:" error="Value entered must be numerical.  Please enter the number of servings consumed today." sqref="C39:C48">
      <formula1>0</formula1>
      <formula2>99</formula2>
    </dataValidation>
    <dataValidation type="decimal" allowBlank="1" showInputMessage="1" showErrorMessage="1" errorTitle="Note:" error="Value entered must be numerical.  Please enter the number of servings consumed today." sqref="D27 P21">
      <formula1>0</formula1>
      <formula2>500</formula2>
    </dataValidation>
    <dataValidation type="decimal" allowBlank="1" showInputMessage="1" showErrorMessage="1" errorTitle="Note:" error="Value entered must be numerical.  Please enter the number of grams of protein for this food item." sqref="D7:D12 D14:D19 D21:D26 D28:D33 F7:F12 F14:F19 F21:F26 F28:F33 H28:H33 H21:H26 H14:H19 H7:H12 L7:L12 L14:L19 L21:L26 L28:L33 N7:N12 N14:N19 N21:N26 N28:N33 P28:P33 P22:P26 P14:P19 P7:P12">
      <formula1>0</formula1>
      <formula2>500</formula2>
    </dataValidation>
    <dataValidation type="list" allowBlank="1" sqref="D2 F2 H2 J2 L2 N2 P2">
      <formula1>#REF!</formula1>
    </dataValidation>
    <dataValidation type="list" sqref="C4">
      <formula1>$R$2:$R$101</formula1>
    </dataValidation>
    <dataValidation type="list" sqref="E4">
      <formula1>$T$2:$T$48</formula1>
    </dataValidation>
    <dataValidation type="list" sqref="G4">
      <formula1>$V$1:$V$29</formula1>
    </dataValidation>
    <dataValidation type="list" sqref="I4">
      <formula1>$X$2:$X$67</formula1>
    </dataValidation>
    <dataValidation type="list" sqref="K4">
      <formula1>$Z$1:$Z$36</formula1>
    </dataValidation>
    <dataValidation type="list" sqref="O4">
      <formula1>$AD$2:$AD$32</formula1>
    </dataValidation>
    <dataValidation type="list" sqref="M4">
      <formula1>$AB$2:$AB$51</formula1>
    </dataValidation>
  </dataValidations>
  <printOptions horizontalCentered="1"/>
  <pageMargins left="0.5" right="0.5" top="0.5" bottom="0.5" header="0" footer="0"/>
  <pageSetup orientation="landscape" scale="76" r:id="rId4"/>
  <rowBreaks count="1" manualBreakCount="1">
    <brk id="54" max="255" man="1"/>
  </rowBreaks>
  <colBreaks count="1" manualBreakCount="1">
    <brk id="8" max="65535" man="1"/>
  </colBreaks>
  <drawing r:id="rId3"/>
  <legacyDrawing r:id="rId2"/>
</worksheet>
</file>

<file path=xl/worksheets/sheet4.xml><?xml version="1.0" encoding="utf-8"?>
<worksheet xmlns="http://schemas.openxmlformats.org/spreadsheetml/2006/main" xmlns:r="http://schemas.openxmlformats.org/officeDocument/2006/relationships">
  <dimension ref="A1:B1149"/>
  <sheetViews>
    <sheetView zoomScalePageLayoutView="0" workbookViewId="0" topLeftCell="A1">
      <pane ySplit="3" topLeftCell="A303" activePane="bottomLeft" state="frozen"/>
      <selection pane="topLeft" activeCell="A1" sqref="A1"/>
      <selection pane="bottomLeft" activeCell="A339" sqref="A339"/>
    </sheetView>
  </sheetViews>
  <sheetFormatPr defaultColWidth="9.140625" defaultRowHeight="12.75"/>
  <cols>
    <col min="1" max="1" width="104.7109375" style="0" bestFit="1" customWidth="1"/>
    <col min="2" max="2" width="9.140625" style="67" customWidth="1"/>
  </cols>
  <sheetData>
    <row r="1" ht="38.25">
      <c r="A1" s="77" t="s">
        <v>816</v>
      </c>
    </row>
    <row r="2" ht="13.5" thickBot="1"/>
    <row r="3" spans="1:2" ht="13.5" thickBot="1">
      <c r="A3" s="75" t="s">
        <v>901</v>
      </c>
      <c r="B3" s="76" t="s">
        <v>592</v>
      </c>
    </row>
    <row r="4" spans="1:2" ht="12.75">
      <c r="A4" s="73" t="s">
        <v>900</v>
      </c>
      <c r="B4" s="74">
        <v>0.71</v>
      </c>
    </row>
    <row r="5" spans="1:2" ht="12.75">
      <c r="A5" s="69" t="s">
        <v>899</v>
      </c>
      <c r="B5" s="70">
        <v>1.07</v>
      </c>
    </row>
    <row r="6" spans="1:2" ht="12.75">
      <c r="A6" s="69" t="s">
        <v>898</v>
      </c>
      <c r="B6" s="70">
        <v>0.06</v>
      </c>
    </row>
    <row r="7" spans="1:2" ht="12.75">
      <c r="A7" s="69" t="s">
        <v>897</v>
      </c>
      <c r="B7" s="70">
        <v>0</v>
      </c>
    </row>
    <row r="8" spans="1:2" ht="12.75">
      <c r="A8" s="69" t="s">
        <v>896</v>
      </c>
      <c r="B8" s="70">
        <v>0</v>
      </c>
    </row>
    <row r="9" spans="1:2" ht="12.75">
      <c r="A9" s="69" t="s">
        <v>895</v>
      </c>
      <c r="B9" s="70">
        <v>0</v>
      </c>
    </row>
    <row r="10" spans="1:2" ht="12.75">
      <c r="A10" s="69" t="s">
        <v>894</v>
      </c>
      <c r="B10" s="70">
        <v>0.05</v>
      </c>
    </row>
    <row r="11" spans="1:2" ht="12.75">
      <c r="A11" s="69" t="s">
        <v>893</v>
      </c>
      <c r="B11" s="70">
        <v>0.59</v>
      </c>
    </row>
    <row r="12" spans="1:2" ht="12.75">
      <c r="A12" s="69" t="s">
        <v>892</v>
      </c>
      <c r="B12" s="70">
        <v>0.21</v>
      </c>
    </row>
    <row r="13" spans="1:2" ht="12.75">
      <c r="A13" s="69" t="s">
        <v>891</v>
      </c>
      <c r="B13" s="70">
        <v>0.21</v>
      </c>
    </row>
    <row r="14" spans="1:2" ht="12.75">
      <c r="A14" s="69" t="s">
        <v>890</v>
      </c>
      <c r="B14" s="70">
        <v>0.21</v>
      </c>
    </row>
    <row r="15" spans="1:2" ht="12.75">
      <c r="A15" s="69" t="s">
        <v>889</v>
      </c>
      <c r="B15" s="70">
        <v>0.1</v>
      </c>
    </row>
    <row r="16" spans="1:2" ht="12.75">
      <c r="A16" s="69" t="s">
        <v>888</v>
      </c>
      <c r="B16" s="70">
        <v>1.32</v>
      </c>
    </row>
    <row r="17" spans="1:2" ht="12.75">
      <c r="A17" s="69" t="s">
        <v>887</v>
      </c>
      <c r="B17" s="70">
        <v>0.15</v>
      </c>
    </row>
    <row r="18" spans="1:2" ht="12.75">
      <c r="A18" s="69" t="s">
        <v>886</v>
      </c>
      <c r="B18" s="70">
        <v>0.3</v>
      </c>
    </row>
    <row r="19" spans="1:2" ht="12.75">
      <c r="A19" s="69" t="s">
        <v>885</v>
      </c>
      <c r="B19" s="70">
        <v>0.26</v>
      </c>
    </row>
    <row r="20" spans="1:2" ht="12.75">
      <c r="A20" s="69" t="s">
        <v>884</v>
      </c>
      <c r="B20" s="70">
        <v>0.17</v>
      </c>
    </row>
    <row r="21" spans="1:2" ht="12.75">
      <c r="A21" s="69" t="s">
        <v>883</v>
      </c>
      <c r="B21" s="70">
        <v>0.46</v>
      </c>
    </row>
    <row r="22" spans="1:2" ht="12.75">
      <c r="A22" s="69" t="s">
        <v>882</v>
      </c>
      <c r="B22" s="70">
        <v>0.41</v>
      </c>
    </row>
    <row r="23" spans="1:2" ht="12.75">
      <c r="A23" s="69" t="s">
        <v>881</v>
      </c>
      <c r="B23" s="70">
        <v>0.93</v>
      </c>
    </row>
    <row r="24" spans="1:2" ht="12.75">
      <c r="A24" s="69" t="s">
        <v>880</v>
      </c>
      <c r="B24" s="70">
        <v>1.37</v>
      </c>
    </row>
    <row r="25" spans="1:2" ht="12.75">
      <c r="A25" s="69" t="s">
        <v>879</v>
      </c>
      <c r="B25" s="70">
        <v>1.54</v>
      </c>
    </row>
    <row r="26" spans="1:2" ht="12.75">
      <c r="A26" s="69" t="s">
        <v>878</v>
      </c>
      <c r="B26" s="70">
        <v>1.19</v>
      </c>
    </row>
    <row r="27" spans="1:2" ht="12.75">
      <c r="A27" s="69" t="s">
        <v>877</v>
      </c>
      <c r="B27" s="70">
        <v>0.49</v>
      </c>
    </row>
    <row r="28" spans="1:2" ht="12.75">
      <c r="A28" s="69" t="s">
        <v>876</v>
      </c>
      <c r="B28" s="70">
        <v>5.85</v>
      </c>
    </row>
    <row r="29" spans="1:2" ht="12.75">
      <c r="A29" s="69" t="s">
        <v>875</v>
      </c>
      <c r="B29" s="70">
        <v>4.18</v>
      </c>
    </row>
    <row r="30" spans="1:2" ht="12.75">
      <c r="A30" s="69" t="s">
        <v>874</v>
      </c>
      <c r="B30" s="70">
        <v>1.54</v>
      </c>
    </row>
    <row r="31" spans="1:2" ht="12.75">
      <c r="A31" s="69" t="s">
        <v>873</v>
      </c>
      <c r="B31" s="70">
        <v>1.55</v>
      </c>
    </row>
    <row r="32" spans="1:2" ht="12.75">
      <c r="A32" s="69" t="s">
        <v>872</v>
      </c>
      <c r="B32" s="70">
        <v>5.31</v>
      </c>
    </row>
    <row r="33" spans="1:2" ht="12.75">
      <c r="A33" s="69" t="s">
        <v>871</v>
      </c>
      <c r="B33" s="70">
        <v>1.77</v>
      </c>
    </row>
    <row r="34" spans="1:2" ht="12.75">
      <c r="A34" s="69" t="s">
        <v>870</v>
      </c>
      <c r="B34" s="70">
        <v>0.6</v>
      </c>
    </row>
    <row r="35" spans="1:2" ht="12.75">
      <c r="A35" s="69" t="s">
        <v>869</v>
      </c>
      <c r="B35" s="70">
        <v>0.45</v>
      </c>
    </row>
    <row r="36" spans="1:2" ht="12.75">
      <c r="A36" s="69" t="s">
        <v>868</v>
      </c>
      <c r="B36" s="70">
        <v>6.96</v>
      </c>
    </row>
    <row r="37" spans="1:2" ht="12.75">
      <c r="A37" s="69" t="s">
        <v>867</v>
      </c>
      <c r="B37" s="70">
        <v>8.72</v>
      </c>
    </row>
    <row r="38" spans="1:2" ht="12.75">
      <c r="A38" s="69" t="s">
        <v>866</v>
      </c>
      <c r="B38" s="70">
        <v>9.43</v>
      </c>
    </row>
    <row r="39" spans="1:2" ht="12.75">
      <c r="A39" s="69" t="s">
        <v>865</v>
      </c>
      <c r="B39" s="70">
        <v>7.53</v>
      </c>
    </row>
    <row r="40" spans="1:2" ht="12.75">
      <c r="A40" s="69" t="s">
        <v>864</v>
      </c>
      <c r="B40" s="70">
        <v>7.46</v>
      </c>
    </row>
    <row r="41" spans="1:2" ht="12.75">
      <c r="A41" s="69" t="s">
        <v>863</v>
      </c>
      <c r="B41" s="70">
        <v>9.35</v>
      </c>
    </row>
    <row r="42" spans="1:2" ht="12.75">
      <c r="A42" s="69" t="s">
        <v>862</v>
      </c>
      <c r="B42" s="70">
        <v>3.43</v>
      </c>
    </row>
    <row r="43" spans="1:2" ht="12.75">
      <c r="A43" s="69" t="s">
        <v>861</v>
      </c>
      <c r="B43" s="70">
        <v>2.92</v>
      </c>
    </row>
    <row r="44" spans="1:2" ht="12.75">
      <c r="A44" s="69" t="s">
        <v>860</v>
      </c>
      <c r="B44" s="70">
        <v>2.25</v>
      </c>
    </row>
    <row r="45" spans="1:2" ht="12.75">
      <c r="A45" s="69" t="s">
        <v>859</v>
      </c>
      <c r="B45" s="70">
        <v>1.22</v>
      </c>
    </row>
    <row r="46" spans="1:2" ht="12.75">
      <c r="A46" s="69" t="s">
        <v>858</v>
      </c>
      <c r="B46" s="70">
        <v>1.55</v>
      </c>
    </row>
    <row r="47" spans="1:2" ht="12.75">
      <c r="A47" s="69" t="s">
        <v>857</v>
      </c>
      <c r="B47" s="70">
        <v>3.55</v>
      </c>
    </row>
    <row r="48" spans="1:2" ht="12.75">
      <c r="A48" s="69" t="s">
        <v>856</v>
      </c>
      <c r="B48" s="70">
        <v>19.82</v>
      </c>
    </row>
    <row r="49" spans="1:2" ht="12.75">
      <c r="A49" s="69" t="s">
        <v>855</v>
      </c>
      <c r="B49" s="70">
        <v>12.17</v>
      </c>
    </row>
    <row r="50" spans="1:2" ht="12.75">
      <c r="A50" s="69" t="s">
        <v>854</v>
      </c>
      <c r="B50" s="70">
        <v>17.48</v>
      </c>
    </row>
    <row r="51" spans="1:2" ht="12.75">
      <c r="A51" s="69" t="s">
        <v>853</v>
      </c>
      <c r="B51" s="70">
        <v>13.43</v>
      </c>
    </row>
    <row r="52" spans="1:2" ht="12.75">
      <c r="A52" s="69" t="s">
        <v>852</v>
      </c>
      <c r="B52" s="70">
        <v>13.05</v>
      </c>
    </row>
    <row r="53" spans="1:2" ht="12.75">
      <c r="A53" s="69" t="s">
        <v>851</v>
      </c>
      <c r="B53" s="70">
        <v>15.24</v>
      </c>
    </row>
    <row r="54" spans="1:2" ht="12.75">
      <c r="A54" s="69" t="s">
        <v>850</v>
      </c>
      <c r="B54" s="70">
        <v>14.74</v>
      </c>
    </row>
    <row r="55" spans="1:2" ht="12.75">
      <c r="A55" s="69" t="s">
        <v>849</v>
      </c>
      <c r="B55" s="70">
        <v>13.44</v>
      </c>
    </row>
    <row r="56" spans="1:2" ht="12.75">
      <c r="A56" s="69" t="s">
        <v>848</v>
      </c>
      <c r="B56" s="70">
        <v>15.35</v>
      </c>
    </row>
    <row r="57" spans="1:2" ht="12.75">
      <c r="A57" s="69" t="s">
        <v>847</v>
      </c>
      <c r="B57" s="70">
        <v>15.83</v>
      </c>
    </row>
    <row r="58" spans="1:2" ht="12.75">
      <c r="A58" s="69" t="s">
        <v>846</v>
      </c>
      <c r="B58" s="70">
        <v>14.04</v>
      </c>
    </row>
    <row r="59" spans="1:2" ht="12.75">
      <c r="A59" s="69" t="s">
        <v>845</v>
      </c>
      <c r="B59" s="70">
        <v>1.55</v>
      </c>
    </row>
    <row r="60" spans="1:2" ht="12.75">
      <c r="A60" s="69" t="s">
        <v>844</v>
      </c>
      <c r="B60" s="70">
        <v>2.36</v>
      </c>
    </row>
    <row r="61" spans="1:2" ht="12.75">
      <c r="A61" s="69" t="s">
        <v>843</v>
      </c>
      <c r="B61" s="70">
        <v>2.01</v>
      </c>
    </row>
    <row r="62" spans="1:2" ht="12.75">
      <c r="A62" s="69" t="s">
        <v>842</v>
      </c>
      <c r="B62" s="70">
        <v>1.55</v>
      </c>
    </row>
    <row r="63" spans="1:2" ht="12.75">
      <c r="A63" s="69" t="s">
        <v>841</v>
      </c>
      <c r="B63" s="70">
        <v>2.36</v>
      </c>
    </row>
    <row r="64" spans="1:2" ht="12.75">
      <c r="A64" s="69" t="s">
        <v>840</v>
      </c>
      <c r="B64" s="70">
        <v>2.01</v>
      </c>
    </row>
    <row r="65" spans="1:2" ht="12.75">
      <c r="A65" s="69" t="s">
        <v>839</v>
      </c>
      <c r="B65" s="70">
        <v>19.02</v>
      </c>
    </row>
    <row r="66" spans="1:2" ht="12.75">
      <c r="A66" s="69" t="s">
        <v>838</v>
      </c>
      <c r="B66" s="70">
        <v>11.46</v>
      </c>
    </row>
    <row r="67" spans="1:2" ht="12.75">
      <c r="A67" s="69" t="s">
        <v>837</v>
      </c>
      <c r="B67" s="70">
        <v>22.58</v>
      </c>
    </row>
    <row r="68" spans="1:2" ht="12.75">
      <c r="A68" s="69" t="s">
        <v>836</v>
      </c>
      <c r="B68" s="70">
        <v>26.4</v>
      </c>
    </row>
    <row r="69" spans="1:2" ht="12.75">
      <c r="A69" s="69" t="s">
        <v>835</v>
      </c>
      <c r="B69" s="70">
        <v>23.05</v>
      </c>
    </row>
    <row r="70" spans="1:2" ht="12.75">
      <c r="A70" s="69" t="s">
        <v>834</v>
      </c>
      <c r="B70" s="70">
        <v>8.25</v>
      </c>
    </row>
    <row r="71" spans="1:2" ht="12.75">
      <c r="A71" s="69" t="s">
        <v>833</v>
      </c>
      <c r="B71" s="70">
        <v>21.73</v>
      </c>
    </row>
    <row r="72" spans="1:2" ht="12.75">
      <c r="A72" s="69" t="s">
        <v>832</v>
      </c>
      <c r="B72" s="70">
        <v>21.89</v>
      </c>
    </row>
    <row r="73" spans="1:2" ht="12.75">
      <c r="A73" s="69" t="s">
        <v>831</v>
      </c>
      <c r="B73" s="70">
        <v>22.04</v>
      </c>
    </row>
    <row r="74" spans="1:2" ht="12.75">
      <c r="A74" s="69" t="s">
        <v>830</v>
      </c>
      <c r="B74" s="70">
        <v>19.13</v>
      </c>
    </row>
    <row r="75" spans="1:2" ht="12.75">
      <c r="A75" s="69" t="s">
        <v>829</v>
      </c>
      <c r="B75" s="70">
        <v>23.16</v>
      </c>
    </row>
    <row r="76" spans="1:2" ht="12.75">
      <c r="A76" s="69" t="s">
        <v>828</v>
      </c>
      <c r="B76" s="70">
        <v>24.36</v>
      </c>
    </row>
    <row r="77" spans="1:2" ht="12.75">
      <c r="A77" s="69" t="s">
        <v>827</v>
      </c>
      <c r="B77" s="70">
        <v>26.85</v>
      </c>
    </row>
    <row r="78" spans="1:2" ht="12.75">
      <c r="A78" s="69" t="s">
        <v>826</v>
      </c>
      <c r="B78" s="70">
        <v>22.77</v>
      </c>
    </row>
    <row r="79" spans="1:2" ht="12.75">
      <c r="A79" s="69" t="s">
        <v>825</v>
      </c>
      <c r="B79" s="70">
        <v>24.64</v>
      </c>
    </row>
    <row r="80" spans="1:2" ht="12.75">
      <c r="A80" s="69" t="s">
        <v>824</v>
      </c>
      <c r="B80" s="70">
        <v>23.64</v>
      </c>
    </row>
    <row r="81" spans="1:2" ht="12.75">
      <c r="A81" s="69" t="s">
        <v>823</v>
      </c>
      <c r="B81" s="70">
        <v>25.81</v>
      </c>
    </row>
    <row r="82" spans="1:2" ht="12.75">
      <c r="A82" s="69" t="s">
        <v>822</v>
      </c>
      <c r="B82" s="70">
        <v>22.71</v>
      </c>
    </row>
    <row r="83" spans="1:2" ht="12.75">
      <c r="A83" s="69" t="s">
        <v>821</v>
      </c>
      <c r="B83" s="70">
        <v>3.7</v>
      </c>
    </row>
    <row r="84" spans="1:2" ht="12.75">
      <c r="A84" s="69" t="s">
        <v>820</v>
      </c>
      <c r="B84" s="70">
        <v>1.55</v>
      </c>
    </row>
    <row r="85" spans="1:2" ht="12.75">
      <c r="A85" s="69" t="s">
        <v>819</v>
      </c>
      <c r="B85" s="70">
        <v>0.22</v>
      </c>
    </row>
    <row r="86" spans="1:2" ht="12.75">
      <c r="A86" s="69" t="s">
        <v>818</v>
      </c>
      <c r="B86" s="70">
        <v>2.86</v>
      </c>
    </row>
    <row r="87" spans="1:2" ht="12.75">
      <c r="A87" s="69" t="s">
        <v>817</v>
      </c>
      <c r="B87" s="70">
        <v>0.84</v>
      </c>
    </row>
    <row r="88" spans="1:2" ht="12.75">
      <c r="A88" s="69" t="s">
        <v>1160</v>
      </c>
      <c r="B88" s="70">
        <v>7.07</v>
      </c>
    </row>
    <row r="89" spans="1:2" ht="12.75">
      <c r="A89" s="69" t="s">
        <v>645</v>
      </c>
      <c r="B89" s="70">
        <v>4.2</v>
      </c>
    </row>
    <row r="90" spans="1:2" ht="12.75">
      <c r="A90" s="69" t="s">
        <v>1159</v>
      </c>
      <c r="B90" s="70">
        <v>1.81</v>
      </c>
    </row>
    <row r="91" spans="1:2" ht="12.75">
      <c r="A91" s="69" t="s">
        <v>1158</v>
      </c>
      <c r="B91" s="70">
        <v>1.64</v>
      </c>
    </row>
    <row r="92" spans="1:2" ht="12.75">
      <c r="A92" s="69" t="s">
        <v>1157</v>
      </c>
      <c r="B92" s="70">
        <v>1.04</v>
      </c>
    </row>
    <row r="93" spans="1:2" ht="12.75">
      <c r="A93" s="69" t="s">
        <v>1156</v>
      </c>
      <c r="B93" s="70">
        <v>0.92</v>
      </c>
    </row>
    <row r="94" spans="1:2" ht="12.75">
      <c r="A94" s="69" t="s">
        <v>1155</v>
      </c>
      <c r="B94" s="70">
        <v>0.97</v>
      </c>
    </row>
    <row r="95" spans="1:2" ht="12.75">
      <c r="A95" s="69" t="s">
        <v>1154</v>
      </c>
      <c r="B95" s="70">
        <v>6.63</v>
      </c>
    </row>
    <row r="96" spans="1:2" ht="12.75">
      <c r="A96" s="69" t="s">
        <v>1153</v>
      </c>
      <c r="B96" s="70">
        <v>7.65</v>
      </c>
    </row>
    <row r="97" spans="1:2" ht="12.75">
      <c r="A97" s="69" t="s">
        <v>1152</v>
      </c>
      <c r="B97" s="70">
        <v>3.54</v>
      </c>
    </row>
    <row r="98" spans="1:2" ht="12.75">
      <c r="A98" s="69" t="s">
        <v>1151</v>
      </c>
      <c r="B98" s="70">
        <v>17.04</v>
      </c>
    </row>
    <row r="99" spans="1:2" ht="12.75">
      <c r="A99" s="69" t="s">
        <v>1150</v>
      </c>
      <c r="B99" s="70">
        <v>3.2</v>
      </c>
    </row>
    <row r="100" spans="1:2" ht="12.75">
      <c r="A100" s="69" t="s">
        <v>1149</v>
      </c>
      <c r="B100" s="70">
        <v>2.58</v>
      </c>
    </row>
    <row r="101" spans="1:2" ht="12.75">
      <c r="A101" s="69" t="s">
        <v>1148</v>
      </c>
      <c r="B101" s="70">
        <v>4.32</v>
      </c>
    </row>
    <row r="102" spans="1:2" ht="12.75">
      <c r="A102" s="69" t="s">
        <v>1147</v>
      </c>
      <c r="B102" s="70">
        <v>4.36</v>
      </c>
    </row>
    <row r="103" spans="1:2" ht="12.75">
      <c r="A103" s="69" t="s">
        <v>671</v>
      </c>
      <c r="B103" s="70">
        <v>2.18</v>
      </c>
    </row>
    <row r="104" spans="1:2" ht="12.75">
      <c r="A104" s="69" t="s">
        <v>682</v>
      </c>
      <c r="B104" s="70">
        <v>3.8</v>
      </c>
    </row>
    <row r="105" spans="1:2" ht="12.75">
      <c r="A105" s="69" t="s">
        <v>1146</v>
      </c>
      <c r="B105" s="70">
        <v>2.2</v>
      </c>
    </row>
    <row r="106" spans="1:2" ht="12.75">
      <c r="A106" s="69" t="s">
        <v>1145</v>
      </c>
      <c r="B106" s="70">
        <v>11.36</v>
      </c>
    </row>
    <row r="107" spans="1:2" ht="12.75">
      <c r="A107" s="69" t="s">
        <v>1144</v>
      </c>
      <c r="B107" s="70">
        <v>6.39</v>
      </c>
    </row>
    <row r="108" spans="1:2" ht="12.75">
      <c r="A108" s="69" t="s">
        <v>1143</v>
      </c>
      <c r="B108" s="70">
        <v>1.76</v>
      </c>
    </row>
    <row r="109" spans="1:2" ht="12.75">
      <c r="A109" s="69" t="s">
        <v>693</v>
      </c>
      <c r="B109" s="70">
        <v>2.6</v>
      </c>
    </row>
    <row r="110" spans="1:2" ht="12.75">
      <c r="A110" s="69" t="s">
        <v>1142</v>
      </c>
      <c r="B110" s="70">
        <v>2.62</v>
      </c>
    </row>
    <row r="111" spans="1:2" ht="12.75">
      <c r="A111" s="69" t="s">
        <v>1141</v>
      </c>
      <c r="B111" s="70">
        <v>2.27</v>
      </c>
    </row>
    <row r="112" spans="1:2" ht="12.75">
      <c r="A112" s="69" t="s">
        <v>1140</v>
      </c>
      <c r="B112" s="70">
        <v>2.3</v>
      </c>
    </row>
    <row r="113" spans="1:2" ht="12.75">
      <c r="A113" s="69" t="s">
        <v>1139</v>
      </c>
      <c r="B113" s="70">
        <v>5.46</v>
      </c>
    </row>
    <row r="114" spans="1:2" ht="12.75">
      <c r="A114" s="69" t="s">
        <v>1138</v>
      </c>
      <c r="B114" s="70">
        <v>2.55</v>
      </c>
    </row>
    <row r="115" spans="1:2" ht="12.75">
      <c r="A115" s="69" t="s">
        <v>714</v>
      </c>
      <c r="B115" s="70">
        <v>2.78</v>
      </c>
    </row>
    <row r="116" spans="1:2" ht="12.75">
      <c r="A116" s="69" t="s">
        <v>1137</v>
      </c>
      <c r="B116" s="70">
        <v>2.76</v>
      </c>
    </row>
    <row r="117" spans="1:2" ht="12.75">
      <c r="A117" s="69" t="s">
        <v>1136</v>
      </c>
      <c r="B117" s="70">
        <v>2.05</v>
      </c>
    </row>
    <row r="118" spans="1:2" ht="12.75">
      <c r="A118" s="69" t="s">
        <v>1135</v>
      </c>
      <c r="B118" s="70">
        <v>2.06</v>
      </c>
    </row>
    <row r="119" spans="1:2" ht="12.75">
      <c r="A119" s="69" t="s">
        <v>1134</v>
      </c>
      <c r="B119" s="70">
        <v>2.09</v>
      </c>
    </row>
    <row r="120" spans="1:2" ht="12.75">
      <c r="A120" s="69" t="s">
        <v>1133</v>
      </c>
      <c r="B120" s="70">
        <v>2.09</v>
      </c>
    </row>
    <row r="121" spans="1:2" ht="12.75">
      <c r="A121" s="69" t="s">
        <v>1132</v>
      </c>
      <c r="B121" s="70">
        <v>2</v>
      </c>
    </row>
    <row r="122" spans="1:2" ht="12.75">
      <c r="A122" s="69" t="s">
        <v>736</v>
      </c>
      <c r="B122" s="70">
        <v>2.72</v>
      </c>
    </row>
    <row r="123" spans="1:2" ht="12.75">
      <c r="A123" s="69" t="s">
        <v>1131</v>
      </c>
      <c r="B123" s="70">
        <v>2.26</v>
      </c>
    </row>
    <row r="124" spans="1:2" ht="12.75">
      <c r="A124" s="69" t="s">
        <v>747</v>
      </c>
      <c r="B124" s="70">
        <v>2.28</v>
      </c>
    </row>
    <row r="125" spans="1:2" ht="12.75">
      <c r="A125" s="69" t="s">
        <v>1130</v>
      </c>
      <c r="B125" s="70">
        <v>2.28</v>
      </c>
    </row>
    <row r="126" spans="1:2" ht="12.75">
      <c r="A126" s="69" t="s">
        <v>1129</v>
      </c>
      <c r="B126" s="70">
        <v>2.05</v>
      </c>
    </row>
    <row r="127" spans="1:2" ht="12.75">
      <c r="A127" s="69" t="s">
        <v>1128</v>
      </c>
      <c r="B127" s="70">
        <v>3.69</v>
      </c>
    </row>
    <row r="128" spans="1:2" ht="12.75">
      <c r="A128" s="69" t="s">
        <v>1127</v>
      </c>
      <c r="B128" s="70">
        <v>1.98</v>
      </c>
    </row>
    <row r="129" spans="1:2" ht="12.75">
      <c r="A129" s="69" t="s">
        <v>1126</v>
      </c>
      <c r="B129" s="70">
        <v>2.72</v>
      </c>
    </row>
    <row r="130" spans="1:2" ht="12.75">
      <c r="A130" s="69" t="s">
        <v>1125</v>
      </c>
      <c r="B130" s="70">
        <v>2.73</v>
      </c>
    </row>
    <row r="131" spans="1:2" ht="12.75">
      <c r="A131" s="69" t="s">
        <v>1124</v>
      </c>
      <c r="B131" s="70">
        <v>19.15</v>
      </c>
    </row>
    <row r="132" spans="1:2" ht="12.75">
      <c r="A132" s="69" t="s">
        <v>1123</v>
      </c>
      <c r="B132" s="70">
        <v>10.34</v>
      </c>
    </row>
    <row r="133" spans="1:2" ht="12.75">
      <c r="A133" s="69" t="s">
        <v>1122</v>
      </c>
      <c r="B133" s="70">
        <v>1.1</v>
      </c>
    </row>
    <row r="134" spans="1:2" ht="12.75">
      <c r="A134" s="69" t="s">
        <v>1121</v>
      </c>
      <c r="B134" s="70">
        <v>4.65</v>
      </c>
    </row>
    <row r="135" spans="1:2" ht="12.75">
      <c r="A135" s="69" t="s">
        <v>1120</v>
      </c>
      <c r="B135" s="70">
        <v>0.33</v>
      </c>
    </row>
    <row r="136" spans="1:2" ht="12.75">
      <c r="A136" s="69" t="s">
        <v>1119</v>
      </c>
      <c r="B136" s="70">
        <v>5.7</v>
      </c>
    </row>
    <row r="137" spans="1:2" ht="12.75">
      <c r="A137" s="69" t="s">
        <v>700</v>
      </c>
      <c r="B137" s="70">
        <v>2.62</v>
      </c>
    </row>
    <row r="138" spans="1:2" ht="12.75">
      <c r="A138" s="69" t="s">
        <v>1118</v>
      </c>
      <c r="B138" s="70">
        <v>0.92</v>
      </c>
    </row>
    <row r="139" spans="1:2" ht="12.75">
      <c r="A139" s="69" t="s">
        <v>1117</v>
      </c>
      <c r="B139" s="70">
        <v>3.98</v>
      </c>
    </row>
    <row r="140" spans="1:2" ht="12.75">
      <c r="A140" s="69" t="s">
        <v>1116</v>
      </c>
      <c r="B140" s="70">
        <v>5.64</v>
      </c>
    </row>
    <row r="141" spans="1:2" ht="12.75">
      <c r="A141" s="69" t="s">
        <v>1115</v>
      </c>
      <c r="B141" s="70">
        <v>15.14</v>
      </c>
    </row>
    <row r="142" spans="1:2" ht="12.75">
      <c r="A142" s="69" t="s">
        <v>1114</v>
      </c>
      <c r="B142" s="70">
        <v>5.68</v>
      </c>
    </row>
    <row r="143" spans="1:2" ht="12.75">
      <c r="A143" s="69" t="s">
        <v>1113</v>
      </c>
      <c r="B143" s="70">
        <v>5.61</v>
      </c>
    </row>
    <row r="144" spans="1:2" ht="12.75">
      <c r="A144" s="69" t="s">
        <v>1112</v>
      </c>
      <c r="B144" s="70">
        <v>17.21</v>
      </c>
    </row>
    <row r="145" spans="1:2" ht="12.75">
      <c r="A145" s="69" t="s">
        <v>1111</v>
      </c>
      <c r="B145" s="70">
        <v>0.12</v>
      </c>
    </row>
    <row r="146" spans="1:2" ht="12.75">
      <c r="A146" s="69" t="s">
        <v>1110</v>
      </c>
      <c r="B146" s="70">
        <v>0.12</v>
      </c>
    </row>
    <row r="147" spans="1:2" ht="12.75">
      <c r="A147" s="69" t="s">
        <v>1109</v>
      </c>
      <c r="B147" s="70">
        <v>2.65</v>
      </c>
    </row>
    <row r="148" spans="1:2" ht="12.75">
      <c r="A148" s="69" t="s">
        <v>1108</v>
      </c>
      <c r="B148" s="70">
        <v>1.79</v>
      </c>
    </row>
    <row r="149" spans="1:2" ht="12.75">
      <c r="A149" s="69" t="s">
        <v>1107</v>
      </c>
      <c r="B149" s="70">
        <v>1.53</v>
      </c>
    </row>
    <row r="150" spans="1:2" ht="12.75">
      <c r="A150" s="69" t="s">
        <v>1106</v>
      </c>
      <c r="B150" s="70">
        <v>1.01</v>
      </c>
    </row>
    <row r="151" spans="1:2" ht="12.75">
      <c r="A151" s="69" t="s">
        <v>1105</v>
      </c>
      <c r="B151" s="70">
        <v>0.97</v>
      </c>
    </row>
    <row r="152" spans="1:2" ht="12.75">
      <c r="A152" s="69" t="s">
        <v>1104</v>
      </c>
      <c r="B152" s="70">
        <v>1.4</v>
      </c>
    </row>
    <row r="153" spans="1:2" ht="12.75">
      <c r="A153" s="69" t="s">
        <v>1103</v>
      </c>
      <c r="B153" s="70">
        <v>1.65</v>
      </c>
    </row>
    <row r="154" spans="1:2" ht="12.75">
      <c r="A154" s="69" t="s">
        <v>1102</v>
      </c>
      <c r="B154" s="70">
        <v>3.05</v>
      </c>
    </row>
    <row r="155" spans="1:2" ht="12.75">
      <c r="A155" s="69" t="s">
        <v>1101</v>
      </c>
      <c r="B155" s="70">
        <v>2.21</v>
      </c>
    </row>
    <row r="156" spans="1:2" ht="12.75">
      <c r="A156" s="69" t="s">
        <v>1100</v>
      </c>
      <c r="B156" s="70">
        <v>2.62</v>
      </c>
    </row>
    <row r="157" spans="1:2" ht="12.75">
      <c r="A157" s="69" t="s">
        <v>1099</v>
      </c>
      <c r="B157" s="70">
        <v>5.04</v>
      </c>
    </row>
    <row r="158" spans="1:2" ht="12.75">
      <c r="A158" s="69" t="s">
        <v>1098</v>
      </c>
      <c r="B158" s="70">
        <v>1.25</v>
      </c>
    </row>
    <row r="159" spans="1:2" ht="12.75">
      <c r="A159" s="69" t="s">
        <v>1097</v>
      </c>
      <c r="B159" s="70">
        <v>2.89</v>
      </c>
    </row>
    <row r="160" spans="1:2" ht="12.75">
      <c r="A160" s="69" t="s">
        <v>1096</v>
      </c>
      <c r="B160" s="70">
        <v>4.03</v>
      </c>
    </row>
    <row r="161" spans="1:2" ht="12.75">
      <c r="A161" s="69" t="s">
        <v>1095</v>
      </c>
      <c r="B161" s="70">
        <v>1.54</v>
      </c>
    </row>
    <row r="162" spans="1:2" ht="12.75">
      <c r="A162" s="69" t="s">
        <v>1094</v>
      </c>
      <c r="B162" s="70">
        <v>1.51</v>
      </c>
    </row>
    <row r="163" spans="1:2" ht="12.75">
      <c r="A163" s="69" t="s">
        <v>1093</v>
      </c>
      <c r="B163" s="70">
        <v>3.97</v>
      </c>
    </row>
    <row r="164" spans="1:2" ht="12.75">
      <c r="A164" s="69" t="s">
        <v>1092</v>
      </c>
      <c r="B164" s="70">
        <v>1.7</v>
      </c>
    </row>
    <row r="165" spans="1:2" ht="12.75">
      <c r="A165" s="69" t="s">
        <v>1091</v>
      </c>
      <c r="B165" s="70">
        <v>1.32</v>
      </c>
    </row>
    <row r="166" spans="1:2" ht="12.75">
      <c r="A166" s="69" t="s">
        <v>1090</v>
      </c>
      <c r="B166" s="70">
        <v>1.85</v>
      </c>
    </row>
    <row r="167" spans="1:2" ht="12.75">
      <c r="A167" s="69" t="s">
        <v>1089</v>
      </c>
      <c r="B167" s="70">
        <v>1.62</v>
      </c>
    </row>
    <row r="168" spans="1:2" ht="12.75">
      <c r="A168" s="69" t="s">
        <v>1088</v>
      </c>
      <c r="B168" s="70">
        <v>4.6</v>
      </c>
    </row>
    <row r="169" spans="1:2" ht="12.75">
      <c r="A169" s="69" t="s">
        <v>1087</v>
      </c>
      <c r="B169" s="70">
        <v>4.93</v>
      </c>
    </row>
    <row r="170" spans="1:2" ht="12.75">
      <c r="A170" s="69" t="s">
        <v>1086</v>
      </c>
      <c r="B170" s="70">
        <v>4</v>
      </c>
    </row>
    <row r="171" spans="1:2" ht="12.75">
      <c r="A171" s="69" t="s">
        <v>1085</v>
      </c>
      <c r="B171" s="70">
        <v>2.43</v>
      </c>
    </row>
    <row r="172" spans="1:2" ht="12.75">
      <c r="A172" s="69" t="s">
        <v>1084</v>
      </c>
      <c r="B172" s="70">
        <v>2.24</v>
      </c>
    </row>
    <row r="173" spans="1:2" ht="12.75">
      <c r="A173" s="69" t="s">
        <v>1083</v>
      </c>
      <c r="B173" s="70">
        <v>0.46</v>
      </c>
    </row>
    <row r="174" spans="1:2" ht="12.75">
      <c r="A174" s="69" t="s">
        <v>1082</v>
      </c>
      <c r="B174" s="70">
        <v>0.22</v>
      </c>
    </row>
    <row r="175" spans="1:2" ht="12.75">
      <c r="A175" s="69" t="s">
        <v>1081</v>
      </c>
      <c r="B175" s="70">
        <v>2.31</v>
      </c>
    </row>
    <row r="176" spans="1:2" ht="12.75">
      <c r="A176" s="69" t="s">
        <v>1080</v>
      </c>
      <c r="B176" s="70">
        <v>9.98</v>
      </c>
    </row>
    <row r="177" spans="1:2" ht="12.75">
      <c r="A177" s="69" t="s">
        <v>1079</v>
      </c>
      <c r="B177" s="70">
        <v>0.37</v>
      </c>
    </row>
    <row r="178" spans="1:2" ht="12.75">
      <c r="A178" s="69" t="s">
        <v>1078</v>
      </c>
      <c r="B178" s="70">
        <v>0.8</v>
      </c>
    </row>
    <row r="179" spans="1:2" ht="12.75">
      <c r="A179" s="69" t="s">
        <v>1077</v>
      </c>
      <c r="B179" s="70">
        <v>0.45</v>
      </c>
    </row>
    <row r="180" spans="1:2" ht="12.75">
      <c r="A180" s="69" t="s">
        <v>1076</v>
      </c>
      <c r="B180" s="70">
        <v>0.17</v>
      </c>
    </row>
    <row r="181" spans="1:2" ht="12.75">
      <c r="A181" s="69" t="s">
        <v>1075</v>
      </c>
      <c r="B181" s="70">
        <v>0</v>
      </c>
    </row>
    <row r="182" spans="1:2" ht="12.75">
      <c r="A182" s="69" t="s">
        <v>1074</v>
      </c>
      <c r="B182" s="70">
        <v>0</v>
      </c>
    </row>
    <row r="183" spans="1:2" ht="12.75">
      <c r="A183" s="69" t="s">
        <v>1073</v>
      </c>
      <c r="B183" s="70">
        <v>0</v>
      </c>
    </row>
    <row r="184" spans="1:2" ht="12.75">
      <c r="A184" s="69" t="s">
        <v>1072</v>
      </c>
      <c r="B184" s="70">
        <v>0</v>
      </c>
    </row>
    <row r="185" spans="1:2" ht="12.75">
      <c r="A185" s="69" t="s">
        <v>1071</v>
      </c>
      <c r="B185" s="70">
        <v>0</v>
      </c>
    </row>
    <row r="186" spans="1:2" ht="12.75">
      <c r="A186" s="69" t="s">
        <v>1070</v>
      </c>
      <c r="B186" s="70">
        <v>0</v>
      </c>
    </row>
    <row r="187" spans="1:2" ht="12.75">
      <c r="A187" s="69" t="s">
        <v>1069</v>
      </c>
      <c r="B187" s="70">
        <v>2.69</v>
      </c>
    </row>
    <row r="188" spans="1:2" ht="12.75">
      <c r="A188" s="69" t="s">
        <v>1068</v>
      </c>
      <c r="B188" s="70">
        <v>1.89</v>
      </c>
    </row>
    <row r="189" spans="1:2" ht="12.75">
      <c r="A189" s="69" t="s">
        <v>1067</v>
      </c>
      <c r="B189" s="70">
        <v>0.3</v>
      </c>
    </row>
    <row r="190" spans="1:2" ht="12.75">
      <c r="A190" s="69" t="s">
        <v>1066</v>
      </c>
      <c r="B190" s="70">
        <v>2.75</v>
      </c>
    </row>
    <row r="191" spans="1:2" ht="12.75">
      <c r="A191" s="69" t="s">
        <v>1065</v>
      </c>
      <c r="B191" s="70">
        <v>0.81</v>
      </c>
    </row>
    <row r="192" spans="1:2" ht="12.75">
      <c r="A192" s="69" t="s">
        <v>1064</v>
      </c>
      <c r="B192" s="70">
        <v>4.56</v>
      </c>
    </row>
    <row r="193" spans="1:2" ht="12.75">
      <c r="A193" s="69" t="s">
        <v>1063</v>
      </c>
      <c r="B193" s="70">
        <v>0.02</v>
      </c>
    </row>
    <row r="194" spans="1:2" ht="12.75">
      <c r="A194" s="69" t="s">
        <v>1062</v>
      </c>
      <c r="B194" s="70">
        <v>0.9</v>
      </c>
    </row>
    <row r="195" spans="1:2" ht="12.75">
      <c r="A195" s="69" t="s">
        <v>1061</v>
      </c>
      <c r="B195" s="70">
        <v>3.04</v>
      </c>
    </row>
    <row r="196" spans="1:2" ht="12.75">
      <c r="A196" s="69" t="s">
        <v>1060</v>
      </c>
      <c r="B196" s="70">
        <v>5.24</v>
      </c>
    </row>
    <row r="197" spans="1:2" ht="12.75">
      <c r="A197" s="69" t="s">
        <v>1059</v>
      </c>
      <c r="B197" s="70">
        <v>0.41</v>
      </c>
    </row>
    <row r="198" spans="1:2" ht="12.75">
      <c r="A198" s="69" t="s">
        <v>1058</v>
      </c>
      <c r="B198" s="70">
        <v>3.69</v>
      </c>
    </row>
    <row r="199" spans="1:2" ht="12.75">
      <c r="A199" s="69" t="s">
        <v>1057</v>
      </c>
      <c r="B199" s="70">
        <v>5.01</v>
      </c>
    </row>
    <row r="200" spans="1:2" ht="12.75">
      <c r="A200" s="69" t="s">
        <v>1056</v>
      </c>
      <c r="B200" s="70">
        <v>0.87</v>
      </c>
    </row>
    <row r="201" spans="1:2" ht="12.75">
      <c r="A201" s="69" t="s">
        <v>1055</v>
      </c>
      <c r="B201" s="70">
        <v>2.64</v>
      </c>
    </row>
    <row r="202" spans="1:2" ht="12.75">
      <c r="A202" s="69" t="s">
        <v>1054</v>
      </c>
      <c r="B202" s="70">
        <v>4.61</v>
      </c>
    </row>
    <row r="203" spans="1:2" ht="12.75">
      <c r="A203" s="69" t="s">
        <v>1053</v>
      </c>
      <c r="B203" s="70">
        <v>7.06</v>
      </c>
    </row>
    <row r="204" spans="1:2" ht="12.75">
      <c r="A204" s="69" t="s">
        <v>1052</v>
      </c>
      <c r="B204" s="70">
        <v>0.47</v>
      </c>
    </row>
    <row r="205" spans="1:2" ht="12.75">
      <c r="A205" s="69" t="s">
        <v>1051</v>
      </c>
      <c r="B205" s="70">
        <v>0.58</v>
      </c>
    </row>
    <row r="206" spans="1:2" ht="12.75">
      <c r="A206" s="69" t="s">
        <v>1050</v>
      </c>
      <c r="B206" s="70">
        <v>0.49</v>
      </c>
    </row>
    <row r="207" spans="1:2" ht="12.75">
      <c r="A207" s="69" t="s">
        <v>1049</v>
      </c>
      <c r="B207" s="70">
        <v>0</v>
      </c>
    </row>
    <row r="208" spans="1:2" ht="12.75">
      <c r="A208" s="69" t="s">
        <v>1048</v>
      </c>
      <c r="B208" s="70">
        <v>0</v>
      </c>
    </row>
    <row r="209" spans="1:2" ht="12.75">
      <c r="A209" s="69" t="s">
        <v>1047</v>
      </c>
      <c r="B209" s="70">
        <v>0</v>
      </c>
    </row>
    <row r="210" spans="1:2" ht="12.75">
      <c r="A210" s="69" t="s">
        <v>1046</v>
      </c>
      <c r="B210" s="70">
        <v>0</v>
      </c>
    </row>
    <row r="211" spans="1:2" ht="12.75">
      <c r="A211" s="69" t="s">
        <v>1045</v>
      </c>
      <c r="B211" s="70">
        <v>0</v>
      </c>
    </row>
    <row r="212" spans="1:2" ht="12.75">
      <c r="A212" s="69" t="s">
        <v>1044</v>
      </c>
      <c r="B212" s="70">
        <v>0.36</v>
      </c>
    </row>
    <row r="213" spans="1:2" ht="12.75">
      <c r="A213" s="69" t="s">
        <v>1043</v>
      </c>
      <c r="B213" s="70">
        <v>0.36</v>
      </c>
    </row>
    <row r="214" spans="1:2" ht="12.75">
      <c r="A214" s="69" t="s">
        <v>1042</v>
      </c>
      <c r="B214" s="70">
        <v>0</v>
      </c>
    </row>
    <row r="215" spans="1:2" ht="12.75">
      <c r="A215" s="69" t="s">
        <v>1041</v>
      </c>
      <c r="B215" s="70">
        <v>0</v>
      </c>
    </row>
    <row r="216" spans="1:2" ht="12.75">
      <c r="A216" s="69" t="s">
        <v>1040</v>
      </c>
      <c r="B216" s="70">
        <v>0</v>
      </c>
    </row>
    <row r="217" spans="1:2" ht="12.75">
      <c r="A217" s="69" t="s">
        <v>1039</v>
      </c>
      <c r="B217" s="70">
        <v>0.37</v>
      </c>
    </row>
    <row r="218" spans="1:2" ht="12.75">
      <c r="A218" s="69" t="s">
        <v>1038</v>
      </c>
      <c r="B218" s="70">
        <v>2.24</v>
      </c>
    </row>
    <row r="219" spans="1:2" ht="12.75">
      <c r="A219" s="69" t="s">
        <v>1037</v>
      </c>
      <c r="B219" s="70">
        <v>0.08</v>
      </c>
    </row>
    <row r="220" spans="1:2" ht="12.75">
      <c r="A220" s="69" t="s">
        <v>1036</v>
      </c>
      <c r="B220" s="70">
        <v>0.93</v>
      </c>
    </row>
    <row r="221" spans="1:2" ht="12.75">
      <c r="A221" s="69" t="s">
        <v>1035</v>
      </c>
      <c r="B221" s="70">
        <v>1.7</v>
      </c>
    </row>
    <row r="222" spans="1:2" ht="12.75">
      <c r="A222" s="69" t="s">
        <v>1034</v>
      </c>
      <c r="B222" s="70">
        <v>1.74</v>
      </c>
    </row>
    <row r="223" spans="1:2" ht="12.75">
      <c r="A223" s="69" t="s">
        <v>1033</v>
      </c>
      <c r="B223" s="70">
        <v>1.13</v>
      </c>
    </row>
    <row r="224" spans="1:2" ht="12.75">
      <c r="A224" s="69" t="s">
        <v>1032</v>
      </c>
      <c r="B224" s="70">
        <v>0.74</v>
      </c>
    </row>
    <row r="225" spans="1:2" ht="12.75">
      <c r="A225" s="69" t="s">
        <v>638</v>
      </c>
      <c r="B225" s="70">
        <v>0.23</v>
      </c>
    </row>
    <row r="226" spans="1:2" ht="12.75">
      <c r="A226" s="69" t="s">
        <v>1031</v>
      </c>
      <c r="B226" s="70">
        <v>0.09</v>
      </c>
    </row>
    <row r="227" spans="1:2" ht="12.75">
      <c r="A227" s="69" t="s">
        <v>1030</v>
      </c>
      <c r="B227" s="70">
        <v>2.28</v>
      </c>
    </row>
    <row r="228" spans="1:2" ht="12.75">
      <c r="A228" s="69" t="s">
        <v>1029</v>
      </c>
      <c r="B228" s="70">
        <v>0.99</v>
      </c>
    </row>
    <row r="229" spans="1:2" ht="12.75">
      <c r="A229" s="69" t="s">
        <v>1028</v>
      </c>
      <c r="B229" s="70">
        <v>2.9</v>
      </c>
    </row>
    <row r="230" spans="1:2" ht="12.75">
      <c r="A230" s="69" t="s">
        <v>1027</v>
      </c>
      <c r="B230" s="70">
        <v>0.26</v>
      </c>
    </row>
    <row r="231" spans="1:2" ht="12.75">
      <c r="A231" s="69" t="s">
        <v>1026</v>
      </c>
      <c r="B231" s="70">
        <v>1.98</v>
      </c>
    </row>
    <row r="232" spans="1:2" ht="12.75">
      <c r="A232" s="69" t="s">
        <v>1025</v>
      </c>
      <c r="B232" s="70">
        <v>0.31</v>
      </c>
    </row>
    <row r="233" spans="1:2" ht="12.75">
      <c r="A233" s="69" t="s">
        <v>1024</v>
      </c>
      <c r="B233" s="70">
        <v>1.25</v>
      </c>
    </row>
    <row r="234" spans="1:2" ht="12.75">
      <c r="A234" s="69" t="s">
        <v>1023</v>
      </c>
      <c r="B234" s="70">
        <v>0.3</v>
      </c>
    </row>
    <row r="235" spans="1:2" ht="12.75">
      <c r="A235" s="69" t="s">
        <v>1022</v>
      </c>
      <c r="B235" s="70">
        <v>0.9</v>
      </c>
    </row>
    <row r="236" spans="1:2" ht="12.75">
      <c r="A236" s="69" t="s">
        <v>1021</v>
      </c>
      <c r="B236" s="70">
        <v>1.8</v>
      </c>
    </row>
    <row r="237" spans="1:2" ht="12.75">
      <c r="A237" s="69" t="s">
        <v>1020</v>
      </c>
      <c r="B237" s="70">
        <v>4.4</v>
      </c>
    </row>
    <row r="238" spans="1:2" ht="12.75">
      <c r="A238" s="69" t="s">
        <v>1019</v>
      </c>
      <c r="B238" s="70">
        <v>1.2</v>
      </c>
    </row>
    <row r="239" spans="1:2" ht="12.75">
      <c r="A239" s="69" t="s">
        <v>1018</v>
      </c>
      <c r="B239" s="70">
        <v>3.3</v>
      </c>
    </row>
    <row r="240" spans="1:2" ht="12.75">
      <c r="A240" s="69" t="s">
        <v>1017</v>
      </c>
      <c r="B240" s="70">
        <v>1.5</v>
      </c>
    </row>
    <row r="241" spans="1:2" ht="12.75">
      <c r="A241" s="69" t="s">
        <v>1016</v>
      </c>
      <c r="B241" s="70">
        <v>1.2</v>
      </c>
    </row>
    <row r="242" spans="1:2" ht="12.75">
      <c r="A242" s="69" t="s">
        <v>1015</v>
      </c>
      <c r="B242" s="70">
        <v>2.1</v>
      </c>
    </row>
    <row r="243" spans="1:2" ht="12.75">
      <c r="A243" s="69" t="s">
        <v>1014</v>
      </c>
      <c r="B243" s="70">
        <v>1.5</v>
      </c>
    </row>
    <row r="244" spans="1:2" ht="12.75">
      <c r="A244" s="69" t="s">
        <v>1013</v>
      </c>
      <c r="B244" s="70">
        <v>1.5</v>
      </c>
    </row>
    <row r="245" spans="1:2" ht="12.75">
      <c r="A245" s="69" t="s">
        <v>1012</v>
      </c>
      <c r="B245" s="70">
        <v>2.7</v>
      </c>
    </row>
    <row r="246" spans="1:2" ht="12.75">
      <c r="A246" s="69" t="s">
        <v>1011</v>
      </c>
      <c r="B246" s="70">
        <v>1.5</v>
      </c>
    </row>
    <row r="247" spans="1:2" ht="12.75">
      <c r="A247" s="69" t="s">
        <v>1010</v>
      </c>
      <c r="B247" s="70">
        <v>4.4</v>
      </c>
    </row>
    <row r="248" spans="1:2" ht="12.75">
      <c r="A248" s="69" t="s">
        <v>1009</v>
      </c>
      <c r="B248" s="70">
        <v>1.8</v>
      </c>
    </row>
    <row r="249" spans="1:2" ht="12.75">
      <c r="A249" s="69" t="s">
        <v>1008</v>
      </c>
      <c r="B249" s="70">
        <v>2.1</v>
      </c>
    </row>
    <row r="250" spans="1:2" ht="12.75">
      <c r="A250" s="69" t="s">
        <v>1007</v>
      </c>
      <c r="B250" s="70">
        <v>5.16</v>
      </c>
    </row>
    <row r="251" spans="1:2" ht="12.75">
      <c r="A251" s="69" t="s">
        <v>579</v>
      </c>
      <c r="B251" s="70">
        <v>1.8</v>
      </c>
    </row>
    <row r="252" spans="1:2" ht="12.75">
      <c r="A252" s="69" t="s">
        <v>578</v>
      </c>
      <c r="B252" s="70">
        <v>1.86</v>
      </c>
    </row>
    <row r="253" spans="1:2" ht="12.75">
      <c r="A253" s="69" t="s">
        <v>577</v>
      </c>
      <c r="B253" s="70">
        <v>1.82</v>
      </c>
    </row>
    <row r="254" spans="1:2" ht="12.75">
      <c r="A254" s="69" t="s">
        <v>576</v>
      </c>
      <c r="B254" s="70">
        <v>3.85</v>
      </c>
    </row>
    <row r="255" spans="1:2" ht="12.75">
      <c r="A255" s="69" t="s">
        <v>575</v>
      </c>
      <c r="B255" s="70">
        <v>0.9</v>
      </c>
    </row>
    <row r="256" spans="1:2" ht="12.75">
      <c r="A256" s="69" t="s">
        <v>574</v>
      </c>
      <c r="B256" s="70">
        <v>3</v>
      </c>
    </row>
    <row r="257" spans="1:2" ht="12.75">
      <c r="A257" s="69" t="s">
        <v>573</v>
      </c>
      <c r="B257" s="70">
        <v>3</v>
      </c>
    </row>
    <row r="258" spans="1:2" ht="12.75">
      <c r="A258" s="69" t="s">
        <v>572</v>
      </c>
      <c r="B258" s="70">
        <v>2.4</v>
      </c>
    </row>
    <row r="259" spans="1:2" ht="12.75">
      <c r="A259" s="69" t="s">
        <v>571</v>
      </c>
      <c r="B259" s="70">
        <v>0.9</v>
      </c>
    </row>
    <row r="260" spans="1:2" ht="12.75">
      <c r="A260" s="69" t="s">
        <v>570</v>
      </c>
      <c r="B260" s="70">
        <v>1.05</v>
      </c>
    </row>
    <row r="261" spans="1:2" ht="12.75">
      <c r="A261" s="69" t="s">
        <v>569</v>
      </c>
      <c r="B261" s="70">
        <v>2.9</v>
      </c>
    </row>
    <row r="262" spans="1:2" ht="12.75">
      <c r="A262" s="69" t="s">
        <v>568</v>
      </c>
      <c r="B262" s="70">
        <v>1.96</v>
      </c>
    </row>
    <row r="263" spans="1:2" ht="12.75">
      <c r="A263" s="69" t="s">
        <v>567</v>
      </c>
      <c r="B263" s="70">
        <v>1.15</v>
      </c>
    </row>
    <row r="264" spans="1:2" ht="12.75">
      <c r="A264" s="69" t="s">
        <v>566</v>
      </c>
      <c r="B264" s="70">
        <v>1.97</v>
      </c>
    </row>
    <row r="265" spans="1:2" ht="12.75">
      <c r="A265" s="69" t="s">
        <v>565</v>
      </c>
      <c r="B265" s="70">
        <v>1.02</v>
      </c>
    </row>
    <row r="266" spans="1:2" ht="12.75">
      <c r="A266" s="69" t="s">
        <v>564</v>
      </c>
      <c r="B266" s="70">
        <v>1.02</v>
      </c>
    </row>
    <row r="267" spans="1:2" ht="12.75">
      <c r="A267" s="69" t="s">
        <v>563</v>
      </c>
      <c r="B267" s="70">
        <v>5.56</v>
      </c>
    </row>
    <row r="268" spans="1:2" ht="12.75">
      <c r="A268" s="69" t="s">
        <v>562</v>
      </c>
      <c r="B268" s="70">
        <v>2.31</v>
      </c>
    </row>
    <row r="269" spans="1:2" ht="12.75">
      <c r="A269" s="69" t="s">
        <v>561</v>
      </c>
      <c r="B269" s="70">
        <v>5.19</v>
      </c>
    </row>
    <row r="270" spans="1:2" ht="12.75">
      <c r="A270" s="69" t="s">
        <v>560</v>
      </c>
      <c r="B270" s="70">
        <v>2.05</v>
      </c>
    </row>
    <row r="271" spans="1:2" ht="12.75">
      <c r="A271" s="69" t="s">
        <v>559</v>
      </c>
      <c r="B271" s="70">
        <v>1.2</v>
      </c>
    </row>
    <row r="272" spans="1:2" ht="12.75">
      <c r="A272" s="69" t="s">
        <v>558</v>
      </c>
      <c r="B272" s="70">
        <v>1.73</v>
      </c>
    </row>
    <row r="273" spans="1:2" ht="12.75">
      <c r="A273" s="69" t="s">
        <v>557</v>
      </c>
      <c r="B273" s="70">
        <v>6.98</v>
      </c>
    </row>
    <row r="274" spans="1:2" ht="12.75">
      <c r="A274" s="69" t="s">
        <v>556</v>
      </c>
      <c r="B274" s="70">
        <v>3.75</v>
      </c>
    </row>
    <row r="275" spans="1:2" ht="12.75">
      <c r="A275" s="69" t="s">
        <v>555</v>
      </c>
      <c r="B275" s="70">
        <v>5</v>
      </c>
    </row>
    <row r="276" spans="1:2" ht="12.75">
      <c r="A276" s="69" t="s">
        <v>554</v>
      </c>
      <c r="B276" s="70">
        <v>4.78</v>
      </c>
    </row>
    <row r="277" spans="1:2" ht="12.75">
      <c r="A277" s="69" t="s">
        <v>553</v>
      </c>
      <c r="B277" s="70">
        <v>1.17</v>
      </c>
    </row>
    <row r="278" spans="1:2" ht="12.75">
      <c r="A278" s="69" t="s">
        <v>552</v>
      </c>
      <c r="B278" s="70">
        <v>1.16</v>
      </c>
    </row>
    <row r="279" spans="1:2" ht="12.75">
      <c r="A279" s="69" t="s">
        <v>551</v>
      </c>
      <c r="B279" s="70">
        <v>1.9</v>
      </c>
    </row>
    <row r="280" spans="1:2" ht="12.75">
      <c r="A280" s="69" t="s">
        <v>550</v>
      </c>
      <c r="B280" s="70">
        <v>4.48</v>
      </c>
    </row>
    <row r="281" spans="1:2" ht="12.75">
      <c r="A281" s="69" t="s">
        <v>549</v>
      </c>
      <c r="B281" s="70">
        <v>3.98</v>
      </c>
    </row>
    <row r="282" spans="1:2" ht="12.75">
      <c r="A282" s="69" t="s">
        <v>548</v>
      </c>
      <c r="B282" s="70">
        <v>4.9</v>
      </c>
    </row>
    <row r="283" spans="1:2" ht="12.75">
      <c r="A283" s="69" t="s">
        <v>547</v>
      </c>
      <c r="B283" s="70">
        <v>2.85</v>
      </c>
    </row>
    <row r="284" spans="1:2" ht="12.75">
      <c r="A284" s="69" t="s">
        <v>546</v>
      </c>
      <c r="B284" s="70">
        <v>3.17</v>
      </c>
    </row>
    <row r="285" spans="1:2" ht="12.75">
      <c r="A285" s="69" t="s">
        <v>545</v>
      </c>
      <c r="B285" s="70">
        <v>0.88</v>
      </c>
    </row>
    <row r="286" spans="1:2" ht="12.75">
      <c r="A286" s="69" t="s">
        <v>544</v>
      </c>
      <c r="B286" s="70">
        <v>2.07</v>
      </c>
    </row>
    <row r="287" spans="1:2" ht="12.75">
      <c r="A287" s="69" t="s">
        <v>543</v>
      </c>
      <c r="B287" s="70">
        <v>1.76</v>
      </c>
    </row>
    <row r="288" spans="1:2" ht="12.75">
      <c r="A288" s="69" t="s">
        <v>542</v>
      </c>
      <c r="B288" s="70">
        <v>3.39</v>
      </c>
    </row>
    <row r="289" spans="1:2" ht="12.75">
      <c r="A289" s="69" t="s">
        <v>541</v>
      </c>
      <c r="B289" s="70">
        <v>3.39</v>
      </c>
    </row>
    <row r="290" spans="1:2" ht="12.75">
      <c r="A290" s="69" t="s">
        <v>540</v>
      </c>
      <c r="B290" s="70">
        <v>2.7</v>
      </c>
    </row>
    <row r="291" spans="1:2" ht="12.75">
      <c r="A291" s="69" t="s">
        <v>539</v>
      </c>
      <c r="B291" s="70">
        <v>3.59</v>
      </c>
    </row>
    <row r="292" spans="1:2" ht="12.75">
      <c r="A292" s="69" t="s">
        <v>538</v>
      </c>
      <c r="B292" s="70">
        <v>3.77</v>
      </c>
    </row>
    <row r="293" spans="1:2" ht="12.75">
      <c r="A293" s="69" t="s">
        <v>537</v>
      </c>
      <c r="B293" s="70">
        <v>3.6</v>
      </c>
    </row>
    <row r="294" spans="1:2" ht="12.75">
      <c r="A294" s="69" t="s">
        <v>536</v>
      </c>
      <c r="B294" s="70">
        <v>4.43</v>
      </c>
    </row>
    <row r="295" spans="1:2" ht="12.75">
      <c r="A295" s="69" t="s">
        <v>535</v>
      </c>
      <c r="B295" s="70">
        <v>6.08</v>
      </c>
    </row>
    <row r="296" spans="1:2" ht="12.75">
      <c r="A296" s="69" t="s">
        <v>534</v>
      </c>
      <c r="B296" s="70">
        <v>2.21</v>
      </c>
    </row>
    <row r="297" spans="1:2" ht="12.75">
      <c r="A297" s="69" t="s">
        <v>533</v>
      </c>
      <c r="B297" s="70">
        <v>4.17</v>
      </c>
    </row>
    <row r="298" spans="1:2" ht="12.75">
      <c r="A298" s="69" t="s">
        <v>532</v>
      </c>
      <c r="B298" s="70">
        <v>3.19</v>
      </c>
    </row>
    <row r="299" spans="1:2" ht="12.75">
      <c r="A299" s="69" t="s">
        <v>531</v>
      </c>
      <c r="B299" s="70">
        <v>4.86</v>
      </c>
    </row>
    <row r="300" spans="1:2" ht="12.75">
      <c r="A300" s="69" t="s">
        <v>530</v>
      </c>
      <c r="B300" s="70">
        <v>5.56</v>
      </c>
    </row>
    <row r="301" spans="1:2" ht="12.75">
      <c r="A301" s="69" t="s">
        <v>529</v>
      </c>
      <c r="B301" s="70">
        <v>25.1</v>
      </c>
    </row>
    <row r="302" spans="1:2" ht="12.75">
      <c r="A302" s="69" t="s">
        <v>528</v>
      </c>
      <c r="B302" s="70">
        <v>4.65</v>
      </c>
    </row>
    <row r="303" spans="1:2" ht="12.75">
      <c r="A303" s="69" t="s">
        <v>616</v>
      </c>
      <c r="B303" s="70">
        <v>6.07</v>
      </c>
    </row>
    <row r="304" spans="1:2" ht="12.75">
      <c r="A304" s="69" t="s">
        <v>527</v>
      </c>
      <c r="B304" s="70">
        <v>7.52</v>
      </c>
    </row>
    <row r="305" spans="1:2" ht="12.75">
      <c r="A305" s="69" t="s">
        <v>630</v>
      </c>
      <c r="B305" s="70">
        <v>7.06</v>
      </c>
    </row>
    <row r="306" spans="1:2" ht="12.75">
      <c r="A306" s="69" t="s">
        <v>526</v>
      </c>
      <c r="B306" s="70">
        <v>26.23</v>
      </c>
    </row>
    <row r="307" spans="1:2" ht="12.75">
      <c r="A307" s="69" t="s">
        <v>525</v>
      </c>
      <c r="B307" s="70">
        <v>22.37</v>
      </c>
    </row>
    <row r="308" spans="1:2" ht="12.75">
      <c r="A308" s="69" t="s">
        <v>524</v>
      </c>
      <c r="B308" s="70">
        <v>28</v>
      </c>
    </row>
    <row r="309" spans="1:2" ht="12.75">
      <c r="A309" s="69" t="s">
        <v>523</v>
      </c>
      <c r="B309" s="70">
        <v>31.05</v>
      </c>
    </row>
    <row r="310" spans="1:2" ht="12.75">
      <c r="A310" s="69" t="s">
        <v>522</v>
      </c>
      <c r="B310" s="70">
        <v>25.04</v>
      </c>
    </row>
    <row r="311" spans="1:2" ht="12.75">
      <c r="A311" s="69" t="s">
        <v>670</v>
      </c>
      <c r="B311" s="70">
        <v>1.09</v>
      </c>
    </row>
    <row r="312" spans="1:2" ht="12.75">
      <c r="A312" s="69" t="s">
        <v>521</v>
      </c>
      <c r="B312" s="70">
        <v>2.25</v>
      </c>
    </row>
    <row r="313" spans="1:2" ht="12.75">
      <c r="A313" s="69" t="s">
        <v>681</v>
      </c>
      <c r="B313" s="70">
        <v>4.03</v>
      </c>
    </row>
    <row r="314" spans="1:2" ht="12.75">
      <c r="A314" s="69" t="s">
        <v>520</v>
      </c>
      <c r="B314" s="70">
        <v>6.9</v>
      </c>
    </row>
    <row r="315" spans="1:2" ht="12.75">
      <c r="A315" s="69" t="s">
        <v>519</v>
      </c>
      <c r="B315" s="70">
        <v>7.79</v>
      </c>
    </row>
    <row r="316" spans="1:2" ht="12.75">
      <c r="A316" s="69" t="s">
        <v>518</v>
      </c>
      <c r="B316" s="70">
        <v>5.51</v>
      </c>
    </row>
    <row r="317" spans="1:2" ht="12.75">
      <c r="A317" s="69" t="s">
        <v>517</v>
      </c>
      <c r="B317" s="70">
        <v>6.64</v>
      </c>
    </row>
    <row r="318" spans="1:2" ht="12.75">
      <c r="A318" s="69" t="s">
        <v>516</v>
      </c>
      <c r="B318" s="70">
        <v>2.82</v>
      </c>
    </row>
    <row r="319" spans="1:2" ht="12.75">
      <c r="A319" s="69" t="s">
        <v>703</v>
      </c>
      <c r="B319" s="70">
        <v>2.08</v>
      </c>
    </row>
    <row r="320" spans="1:2" ht="12.75">
      <c r="A320" s="69" t="s">
        <v>515</v>
      </c>
      <c r="B320" s="70">
        <v>6.28</v>
      </c>
    </row>
    <row r="321" spans="1:2" ht="12.75">
      <c r="A321" s="69" t="s">
        <v>514</v>
      </c>
      <c r="B321" s="70">
        <v>7.01</v>
      </c>
    </row>
    <row r="322" spans="1:2" ht="12.75">
      <c r="A322" s="69" t="s">
        <v>713</v>
      </c>
      <c r="B322" s="70">
        <v>7.25</v>
      </c>
    </row>
    <row r="323" spans="1:2" ht="12.75">
      <c r="A323" s="69" t="s">
        <v>513</v>
      </c>
      <c r="B323" s="70">
        <v>28.02</v>
      </c>
    </row>
    <row r="324" spans="1:2" ht="12.75">
      <c r="A324" s="69" t="s">
        <v>512</v>
      </c>
      <c r="B324" s="70">
        <v>27.7</v>
      </c>
    </row>
    <row r="325" spans="1:2" ht="12.75">
      <c r="A325" s="69" t="s">
        <v>735</v>
      </c>
      <c r="B325" s="70">
        <v>8.06</v>
      </c>
    </row>
    <row r="326" spans="1:2" ht="12.75">
      <c r="A326" s="69" t="s">
        <v>511</v>
      </c>
      <c r="B326" s="70">
        <v>4.4</v>
      </c>
    </row>
    <row r="327" spans="1:2" ht="12.75">
      <c r="A327" s="69" t="s">
        <v>510</v>
      </c>
      <c r="B327" s="70">
        <v>1.88</v>
      </c>
    </row>
    <row r="328" spans="1:2" ht="12.75">
      <c r="A328" s="69" t="s">
        <v>509</v>
      </c>
      <c r="B328" s="70">
        <v>0.82</v>
      </c>
    </row>
    <row r="329" spans="1:2" ht="12.75">
      <c r="A329" s="69" t="s">
        <v>508</v>
      </c>
      <c r="B329" s="70">
        <v>13.04</v>
      </c>
    </row>
    <row r="330" spans="1:2" ht="12.75">
      <c r="A330" s="69" t="s">
        <v>507</v>
      </c>
      <c r="B330" s="70">
        <v>11.07</v>
      </c>
    </row>
    <row r="331" spans="1:2" ht="12.75">
      <c r="A331" s="69" t="s">
        <v>506</v>
      </c>
      <c r="B331" s="70">
        <v>34.78</v>
      </c>
    </row>
    <row r="332" spans="1:2" ht="12.75">
      <c r="A332" s="69" t="s">
        <v>505</v>
      </c>
      <c r="B332" s="70">
        <v>31.2</v>
      </c>
    </row>
    <row r="333" spans="1:2" ht="12.75">
      <c r="A333" s="69" t="s">
        <v>504</v>
      </c>
      <c r="B333" s="70">
        <v>26.68</v>
      </c>
    </row>
    <row r="334" spans="1:2" ht="12.75">
      <c r="A334" s="69" t="s">
        <v>503</v>
      </c>
      <c r="B334" s="70">
        <v>24.35</v>
      </c>
    </row>
    <row r="335" spans="1:2" ht="12.75">
      <c r="A335" s="69" t="s">
        <v>502</v>
      </c>
      <c r="B335" s="70">
        <v>15.8</v>
      </c>
    </row>
    <row r="336" spans="1:2" ht="12.75">
      <c r="A336" s="69" t="s">
        <v>502</v>
      </c>
      <c r="B336" s="70">
        <v>13.21</v>
      </c>
    </row>
    <row r="337" spans="1:2" ht="12.75">
      <c r="A337" s="69" t="s">
        <v>501</v>
      </c>
      <c r="B337" s="70">
        <v>12.45</v>
      </c>
    </row>
    <row r="338" spans="1:2" ht="12.75">
      <c r="A338" s="69" t="s">
        <v>1373</v>
      </c>
      <c r="B338" s="70">
        <v>37.48</v>
      </c>
    </row>
    <row r="339" spans="1:2" ht="12.75">
      <c r="A339" s="69" t="s">
        <v>1372</v>
      </c>
      <c r="B339" s="70">
        <v>27.57</v>
      </c>
    </row>
    <row r="340" spans="1:2" ht="12.75">
      <c r="A340" s="69" t="s">
        <v>1371</v>
      </c>
      <c r="B340" s="70">
        <v>4.42</v>
      </c>
    </row>
    <row r="341" spans="1:2" ht="12.75">
      <c r="A341" s="69" t="s">
        <v>1370</v>
      </c>
      <c r="B341" s="70">
        <v>18.58</v>
      </c>
    </row>
    <row r="342" spans="1:2" ht="12.75">
      <c r="A342" s="69" t="s">
        <v>1369</v>
      </c>
      <c r="B342" s="70">
        <v>13.49</v>
      </c>
    </row>
    <row r="343" spans="1:2" ht="12.75">
      <c r="A343" s="69" t="s">
        <v>1368</v>
      </c>
      <c r="B343" s="70">
        <v>9.74</v>
      </c>
    </row>
    <row r="344" spans="1:2" ht="12.75">
      <c r="A344" s="69" t="s">
        <v>1367</v>
      </c>
      <c r="B344" s="70">
        <v>30.91</v>
      </c>
    </row>
    <row r="345" spans="1:2" ht="12.75">
      <c r="A345" s="69" t="s">
        <v>1366</v>
      </c>
      <c r="B345" s="70">
        <v>4.77</v>
      </c>
    </row>
    <row r="346" spans="1:2" ht="12.75">
      <c r="A346" s="69" t="s">
        <v>1365</v>
      </c>
      <c r="B346" s="70">
        <v>42.59</v>
      </c>
    </row>
    <row r="347" spans="1:2" ht="12.75">
      <c r="A347" s="69" t="s">
        <v>1364</v>
      </c>
      <c r="B347" s="70">
        <v>11.88</v>
      </c>
    </row>
    <row r="348" spans="1:2" ht="12.75">
      <c r="A348" s="69" t="s">
        <v>1363</v>
      </c>
      <c r="B348" s="70">
        <v>14.53</v>
      </c>
    </row>
    <row r="349" spans="1:2" ht="12.75">
      <c r="A349" s="69" t="s">
        <v>1362</v>
      </c>
      <c r="B349" s="70">
        <v>20.18</v>
      </c>
    </row>
    <row r="350" spans="1:2" ht="12.75">
      <c r="A350" s="69" t="s">
        <v>1361</v>
      </c>
      <c r="B350" s="70">
        <v>0.1</v>
      </c>
    </row>
    <row r="351" spans="1:2" ht="12.75">
      <c r="A351" s="69" t="s">
        <v>637</v>
      </c>
      <c r="B351" s="70">
        <v>0.39</v>
      </c>
    </row>
    <row r="352" spans="1:2" ht="12.75">
      <c r="A352" s="69" t="s">
        <v>1360</v>
      </c>
      <c r="B352" s="70">
        <v>0.71</v>
      </c>
    </row>
    <row r="353" spans="1:2" ht="12.75">
      <c r="A353" s="69" t="s">
        <v>1359</v>
      </c>
      <c r="B353" s="70">
        <v>8.78</v>
      </c>
    </row>
    <row r="354" spans="1:2" ht="12.75">
      <c r="A354" s="69" t="s">
        <v>651</v>
      </c>
      <c r="B354" s="70">
        <v>3.06</v>
      </c>
    </row>
    <row r="355" spans="1:2" ht="12.75">
      <c r="A355" s="69" t="s">
        <v>1358</v>
      </c>
      <c r="B355" s="70">
        <v>3.09</v>
      </c>
    </row>
    <row r="356" spans="1:2" ht="12.75">
      <c r="A356" s="69" t="s">
        <v>1357</v>
      </c>
      <c r="B356" s="70">
        <v>2.23</v>
      </c>
    </row>
    <row r="357" spans="1:2" ht="12.75">
      <c r="A357" s="69" t="s">
        <v>1356</v>
      </c>
      <c r="B357" s="70">
        <v>2.23</v>
      </c>
    </row>
    <row r="358" spans="1:2" ht="12.75">
      <c r="A358" s="69" t="s">
        <v>1355</v>
      </c>
      <c r="B358" s="70">
        <v>1.06</v>
      </c>
    </row>
    <row r="359" spans="1:2" ht="12.75">
      <c r="A359" s="69" t="s">
        <v>1354</v>
      </c>
      <c r="B359" s="70">
        <v>0.01</v>
      </c>
    </row>
    <row r="360" spans="1:2" ht="12.75">
      <c r="A360" s="69" t="s">
        <v>1353</v>
      </c>
      <c r="B360" s="70">
        <v>0.18</v>
      </c>
    </row>
    <row r="361" spans="1:2" ht="12.75">
      <c r="A361" s="69" t="s">
        <v>1352</v>
      </c>
      <c r="B361" s="70">
        <v>0.18</v>
      </c>
    </row>
    <row r="362" spans="1:2" ht="12.75">
      <c r="A362" s="69" t="s">
        <v>1351</v>
      </c>
      <c r="B362" s="70">
        <v>4.28</v>
      </c>
    </row>
    <row r="363" spans="1:2" ht="12.75">
      <c r="A363" s="69" t="s">
        <v>1350</v>
      </c>
      <c r="B363" s="70">
        <v>1.55</v>
      </c>
    </row>
    <row r="364" spans="1:2" ht="12.75">
      <c r="A364" s="69" t="s">
        <v>1349</v>
      </c>
      <c r="B364" s="70">
        <v>4.01</v>
      </c>
    </row>
    <row r="365" spans="1:2" ht="12.75">
      <c r="A365" s="69" t="s">
        <v>1348</v>
      </c>
      <c r="B365" s="70">
        <v>5.05</v>
      </c>
    </row>
    <row r="366" spans="1:2" ht="12.75">
      <c r="A366" s="69" t="s">
        <v>1347</v>
      </c>
      <c r="B366" s="70">
        <v>2.69</v>
      </c>
    </row>
    <row r="367" spans="1:2" ht="12.75">
      <c r="A367" s="69" t="s">
        <v>1346</v>
      </c>
      <c r="B367" s="70">
        <v>0.84</v>
      </c>
    </row>
    <row r="368" spans="1:2" ht="12.75">
      <c r="A368" s="69" t="s">
        <v>1345</v>
      </c>
      <c r="B368" s="70">
        <v>0.31</v>
      </c>
    </row>
    <row r="369" spans="1:2" ht="12.75">
      <c r="A369" s="69" t="s">
        <v>1344</v>
      </c>
      <c r="B369" s="70">
        <v>0.54</v>
      </c>
    </row>
    <row r="370" spans="1:2" ht="12.75">
      <c r="A370" s="69" t="s">
        <v>1343</v>
      </c>
      <c r="B370" s="70">
        <v>0.58</v>
      </c>
    </row>
    <row r="371" spans="1:2" ht="12.75">
      <c r="A371" s="69" t="s">
        <v>1342</v>
      </c>
      <c r="B371" s="70">
        <v>0.91</v>
      </c>
    </row>
    <row r="372" spans="1:2" ht="12.75">
      <c r="A372" s="69" t="s">
        <v>1341</v>
      </c>
      <c r="B372" s="70">
        <v>1.27</v>
      </c>
    </row>
    <row r="373" spans="1:2" ht="12.75">
      <c r="A373" s="69" t="s">
        <v>1340</v>
      </c>
      <c r="B373" s="70">
        <v>0.47</v>
      </c>
    </row>
    <row r="374" spans="1:2" ht="12.75">
      <c r="A374" s="69" t="s">
        <v>662</v>
      </c>
      <c r="B374" s="70">
        <v>0.59</v>
      </c>
    </row>
    <row r="375" spans="1:2" ht="12.75">
      <c r="A375" s="69" t="s">
        <v>1339</v>
      </c>
      <c r="B375" s="70">
        <v>5.8</v>
      </c>
    </row>
    <row r="376" spans="1:2" ht="12.75">
      <c r="A376" s="69" t="s">
        <v>1338</v>
      </c>
      <c r="B376" s="70">
        <v>0.97</v>
      </c>
    </row>
    <row r="377" spans="1:2" ht="12.75">
      <c r="A377" s="69" t="s">
        <v>1337</v>
      </c>
      <c r="B377" s="70">
        <v>1.79</v>
      </c>
    </row>
    <row r="378" spans="1:2" ht="12.75">
      <c r="A378" s="69" t="s">
        <v>1336</v>
      </c>
      <c r="B378" s="70">
        <v>0.84</v>
      </c>
    </row>
    <row r="379" spans="1:2" ht="12.75">
      <c r="A379" s="69" t="s">
        <v>1335</v>
      </c>
      <c r="B379" s="70">
        <v>0.65</v>
      </c>
    </row>
    <row r="380" spans="1:2" ht="12.75">
      <c r="A380" s="69" t="s">
        <v>1334</v>
      </c>
      <c r="B380" s="70">
        <v>1.55</v>
      </c>
    </row>
    <row r="381" spans="1:2" ht="12.75">
      <c r="A381" s="69" t="s">
        <v>1333</v>
      </c>
      <c r="B381" s="70">
        <v>0.92</v>
      </c>
    </row>
    <row r="382" spans="1:2" ht="12.75">
      <c r="A382" s="69" t="s">
        <v>1332</v>
      </c>
      <c r="B382" s="70">
        <v>0.98</v>
      </c>
    </row>
    <row r="383" spans="1:2" ht="12.75">
      <c r="A383" s="69" t="s">
        <v>1331</v>
      </c>
      <c r="B383" s="70">
        <v>1.44</v>
      </c>
    </row>
    <row r="384" spans="1:2" ht="12.75">
      <c r="A384" s="69" t="s">
        <v>1330</v>
      </c>
      <c r="B384" s="70">
        <v>1.8</v>
      </c>
    </row>
    <row r="385" spans="1:2" ht="12.75">
      <c r="A385" s="69" t="s">
        <v>1329</v>
      </c>
      <c r="B385" s="70">
        <v>0.69</v>
      </c>
    </row>
    <row r="386" spans="1:2" ht="12.75">
      <c r="A386" s="69" t="s">
        <v>1328</v>
      </c>
      <c r="B386" s="70">
        <v>0.49</v>
      </c>
    </row>
    <row r="387" spans="1:2" ht="12.75">
      <c r="A387" s="69" t="s">
        <v>1327</v>
      </c>
      <c r="B387" s="70">
        <v>0.77</v>
      </c>
    </row>
    <row r="388" spans="1:2" ht="12.75">
      <c r="A388" s="69" t="s">
        <v>1326</v>
      </c>
      <c r="B388" s="70">
        <v>0.83</v>
      </c>
    </row>
    <row r="389" spans="1:2" ht="12.75">
      <c r="A389" s="69" t="s">
        <v>1325</v>
      </c>
      <c r="B389" s="70">
        <v>0.71</v>
      </c>
    </row>
    <row r="390" spans="1:2" ht="12.75">
      <c r="A390" s="69" t="s">
        <v>1324</v>
      </c>
      <c r="B390" s="70">
        <v>0.45</v>
      </c>
    </row>
    <row r="391" spans="1:2" ht="12.75">
      <c r="A391" s="69" t="s">
        <v>1324</v>
      </c>
      <c r="B391" s="70">
        <v>0.68</v>
      </c>
    </row>
    <row r="392" spans="1:2" ht="12.75">
      <c r="A392" s="69" t="s">
        <v>739</v>
      </c>
      <c r="B392" s="70">
        <v>0.2</v>
      </c>
    </row>
    <row r="393" spans="1:2" ht="12.75">
      <c r="A393" s="69" t="s">
        <v>1323</v>
      </c>
      <c r="B393" s="70">
        <v>2.56</v>
      </c>
    </row>
    <row r="394" spans="1:2" ht="12.75">
      <c r="A394" s="69" t="s">
        <v>1322</v>
      </c>
      <c r="B394" s="70">
        <v>4.45</v>
      </c>
    </row>
    <row r="395" spans="1:2" ht="12.75">
      <c r="A395" s="69" t="s">
        <v>1321</v>
      </c>
      <c r="B395" s="70">
        <v>5.06</v>
      </c>
    </row>
    <row r="396" spans="1:2" ht="12.75">
      <c r="A396" s="69" t="s">
        <v>1320</v>
      </c>
      <c r="B396" s="70">
        <v>2.56</v>
      </c>
    </row>
    <row r="397" spans="1:2" ht="12.75">
      <c r="A397" s="69" t="s">
        <v>1319</v>
      </c>
      <c r="B397" s="70">
        <v>4.51</v>
      </c>
    </row>
    <row r="398" spans="1:2" ht="12.75">
      <c r="A398" s="69" t="s">
        <v>1318</v>
      </c>
      <c r="B398" s="70">
        <v>1.96</v>
      </c>
    </row>
    <row r="399" spans="1:2" ht="12.75">
      <c r="A399" s="69" t="s">
        <v>1317</v>
      </c>
      <c r="B399" s="70">
        <v>11.7</v>
      </c>
    </row>
    <row r="400" spans="1:2" ht="12.75">
      <c r="A400" s="69" t="s">
        <v>1316</v>
      </c>
      <c r="B400" s="70">
        <v>11.61</v>
      </c>
    </row>
    <row r="401" spans="1:2" ht="12.75">
      <c r="A401" s="69" t="s">
        <v>1315</v>
      </c>
      <c r="B401" s="70">
        <v>9.91</v>
      </c>
    </row>
    <row r="402" spans="1:2" ht="12.75">
      <c r="A402" s="69" t="s">
        <v>1314</v>
      </c>
      <c r="B402" s="70">
        <v>0.02</v>
      </c>
    </row>
    <row r="403" spans="1:2" ht="12.75">
      <c r="A403" s="69" t="s">
        <v>1313</v>
      </c>
      <c r="B403" s="70">
        <v>5.95</v>
      </c>
    </row>
    <row r="404" spans="1:2" ht="12.75">
      <c r="A404" s="69" t="s">
        <v>1312</v>
      </c>
      <c r="B404" s="70">
        <v>22.07</v>
      </c>
    </row>
    <row r="405" spans="1:2" ht="12.75">
      <c r="A405" s="69" t="s">
        <v>1311</v>
      </c>
      <c r="B405" s="70">
        <v>5.23</v>
      </c>
    </row>
    <row r="406" spans="1:2" ht="12.75">
      <c r="A406" s="69" t="s">
        <v>1310</v>
      </c>
      <c r="B406" s="70">
        <v>14.43</v>
      </c>
    </row>
    <row r="407" spans="1:2" ht="12.75">
      <c r="A407" s="69" t="s">
        <v>1309</v>
      </c>
      <c r="B407" s="70">
        <v>11.38</v>
      </c>
    </row>
    <row r="408" spans="1:2" ht="12.75">
      <c r="A408" s="69" t="s">
        <v>1308</v>
      </c>
      <c r="B408" s="70">
        <v>13.3</v>
      </c>
    </row>
    <row r="409" spans="1:2" ht="12.75">
      <c r="A409" s="69" t="s">
        <v>1307</v>
      </c>
      <c r="B409" s="70">
        <v>1.01</v>
      </c>
    </row>
    <row r="410" spans="1:2" ht="12.75">
      <c r="A410" s="69" t="s">
        <v>1306</v>
      </c>
      <c r="B410" s="70">
        <v>0.88</v>
      </c>
    </row>
    <row r="411" spans="1:2" ht="12.75">
      <c r="A411" s="69" t="s">
        <v>1305</v>
      </c>
      <c r="B411" s="70">
        <v>2.84</v>
      </c>
    </row>
    <row r="412" spans="1:2" ht="12.75">
      <c r="A412" s="69" t="s">
        <v>1304</v>
      </c>
      <c r="B412" s="70">
        <v>2.42</v>
      </c>
    </row>
    <row r="413" spans="1:2" ht="12.75">
      <c r="A413" s="69" t="s">
        <v>1303</v>
      </c>
      <c r="B413" s="70">
        <v>1.06</v>
      </c>
    </row>
    <row r="414" spans="1:2" ht="12.75">
      <c r="A414" s="69" t="s">
        <v>308</v>
      </c>
      <c r="B414" s="70">
        <v>1.1</v>
      </c>
    </row>
    <row r="415" spans="1:2" ht="12.75">
      <c r="A415" s="69" t="s">
        <v>1302</v>
      </c>
      <c r="B415" s="70">
        <v>0.89</v>
      </c>
    </row>
    <row r="416" spans="1:2" ht="12.75">
      <c r="A416" s="69" t="s">
        <v>1301</v>
      </c>
      <c r="B416" s="70">
        <v>0.65</v>
      </c>
    </row>
    <row r="417" spans="1:2" ht="12.75">
      <c r="A417" s="69" t="s">
        <v>314</v>
      </c>
      <c r="B417" s="70">
        <v>0.69</v>
      </c>
    </row>
    <row r="418" spans="1:2" ht="12.75">
      <c r="A418" s="69" t="s">
        <v>320</v>
      </c>
      <c r="B418" s="70">
        <v>1.41</v>
      </c>
    </row>
    <row r="419" spans="1:2" ht="12.75">
      <c r="A419" s="69" t="s">
        <v>1300</v>
      </c>
      <c r="B419" s="70">
        <v>0</v>
      </c>
    </row>
    <row r="420" spans="1:2" ht="12.75">
      <c r="A420" s="69" t="s">
        <v>1299</v>
      </c>
      <c r="B420" s="70">
        <v>0.11</v>
      </c>
    </row>
    <row r="421" spans="1:2" ht="12.75">
      <c r="A421" s="69" t="s">
        <v>1298</v>
      </c>
      <c r="B421" s="70">
        <v>0.15</v>
      </c>
    </row>
    <row r="422" spans="1:2" ht="12.75">
      <c r="A422" s="69" t="s">
        <v>1297</v>
      </c>
      <c r="B422" s="70">
        <v>0.1</v>
      </c>
    </row>
    <row r="423" spans="1:2" ht="12.75">
      <c r="A423" s="69" t="s">
        <v>1296</v>
      </c>
      <c r="B423" s="70">
        <v>0.44</v>
      </c>
    </row>
    <row r="424" spans="1:2" ht="12.75">
      <c r="A424" s="69" t="s">
        <v>1295</v>
      </c>
      <c r="B424" s="70">
        <v>0.31</v>
      </c>
    </row>
    <row r="425" spans="1:2" ht="12.75">
      <c r="A425" s="69" t="s">
        <v>1294</v>
      </c>
      <c r="B425" s="70">
        <v>0.41</v>
      </c>
    </row>
    <row r="426" spans="1:2" ht="12.75">
      <c r="A426" s="69" t="s">
        <v>1293</v>
      </c>
      <c r="B426" s="70">
        <v>0.33</v>
      </c>
    </row>
    <row r="427" spans="1:2" ht="12.75">
      <c r="A427" s="69" t="s">
        <v>1292</v>
      </c>
      <c r="B427" s="70">
        <v>0.38</v>
      </c>
    </row>
    <row r="428" spans="1:2" ht="12.75">
      <c r="A428" s="69" t="s">
        <v>1291</v>
      </c>
      <c r="B428" s="70">
        <v>0.44</v>
      </c>
    </row>
    <row r="429" spans="1:2" ht="12.75">
      <c r="A429" s="69" t="s">
        <v>1290</v>
      </c>
      <c r="B429" s="70">
        <v>0.1</v>
      </c>
    </row>
    <row r="430" spans="1:2" ht="12.75">
      <c r="A430" s="69" t="s">
        <v>1289</v>
      </c>
      <c r="B430" s="70">
        <v>4.67</v>
      </c>
    </row>
    <row r="431" spans="1:2" ht="12.75">
      <c r="A431" s="69" t="s">
        <v>1288</v>
      </c>
      <c r="B431" s="70">
        <v>4.32</v>
      </c>
    </row>
    <row r="432" spans="1:2" ht="12.75">
      <c r="A432" s="69" t="s">
        <v>1287</v>
      </c>
      <c r="B432" s="70">
        <v>16.45</v>
      </c>
    </row>
    <row r="433" spans="1:2" ht="12.75">
      <c r="A433" s="69" t="s">
        <v>1286</v>
      </c>
      <c r="B433" s="70">
        <v>10.22</v>
      </c>
    </row>
    <row r="434" spans="1:2" ht="12.75">
      <c r="A434" s="69" t="s">
        <v>1285</v>
      </c>
      <c r="B434" s="70">
        <v>27.7</v>
      </c>
    </row>
    <row r="435" spans="1:2" ht="12.75">
      <c r="A435" s="69" t="s">
        <v>1284</v>
      </c>
      <c r="B435" s="70">
        <v>17.17</v>
      </c>
    </row>
    <row r="436" spans="1:2" ht="12.75">
      <c r="A436" s="69" t="s">
        <v>1283</v>
      </c>
      <c r="B436" s="70">
        <v>12.13</v>
      </c>
    </row>
    <row r="437" spans="1:2" ht="12.75">
      <c r="A437" s="69" t="s">
        <v>1282</v>
      </c>
      <c r="B437" s="70">
        <v>17.43</v>
      </c>
    </row>
    <row r="438" spans="1:2" ht="12.75">
      <c r="A438" s="69" t="s">
        <v>1281</v>
      </c>
      <c r="B438" s="70">
        <v>19.63</v>
      </c>
    </row>
    <row r="439" spans="1:2" ht="12.75">
      <c r="A439" s="69" t="s">
        <v>1280</v>
      </c>
      <c r="B439" s="70">
        <v>18.18</v>
      </c>
    </row>
    <row r="440" spans="1:2" ht="12.75">
      <c r="A440" s="69" t="s">
        <v>1279</v>
      </c>
      <c r="B440" s="70">
        <v>9.63</v>
      </c>
    </row>
    <row r="441" spans="1:2" ht="12.75">
      <c r="A441" s="69" t="s">
        <v>1278</v>
      </c>
      <c r="B441" s="70">
        <v>0.68</v>
      </c>
    </row>
    <row r="442" spans="1:2" ht="12.75">
      <c r="A442" s="69" t="s">
        <v>1277</v>
      </c>
      <c r="B442" s="70">
        <v>1.6</v>
      </c>
    </row>
    <row r="443" spans="1:2" ht="12.75">
      <c r="A443" s="69" t="s">
        <v>1276</v>
      </c>
      <c r="B443" s="70">
        <v>2.08</v>
      </c>
    </row>
    <row r="444" spans="1:2" ht="12.75">
      <c r="A444" s="69" t="s">
        <v>1275</v>
      </c>
      <c r="B444" s="70">
        <v>0.72</v>
      </c>
    </row>
    <row r="445" spans="1:2" ht="12.75">
      <c r="A445" s="69" t="s">
        <v>1274</v>
      </c>
      <c r="B445" s="70">
        <v>2.1</v>
      </c>
    </row>
    <row r="446" spans="1:2" ht="12.75">
      <c r="A446" s="69" t="s">
        <v>1273</v>
      </c>
      <c r="B446" s="70">
        <v>5.68</v>
      </c>
    </row>
    <row r="447" spans="1:2" ht="12.75">
      <c r="A447" s="69" t="s">
        <v>1272</v>
      </c>
      <c r="B447" s="70">
        <v>3.83</v>
      </c>
    </row>
    <row r="448" spans="1:2" ht="12.75">
      <c r="A448" s="69" t="s">
        <v>1271</v>
      </c>
      <c r="B448" s="70">
        <v>0.82</v>
      </c>
    </row>
    <row r="449" spans="1:2" ht="12.75">
      <c r="A449" s="69" t="s">
        <v>1270</v>
      </c>
      <c r="B449" s="70">
        <v>3.51</v>
      </c>
    </row>
    <row r="450" spans="1:2" ht="12.75">
      <c r="A450" s="69" t="s">
        <v>1269</v>
      </c>
      <c r="B450" s="70">
        <v>0.14</v>
      </c>
    </row>
    <row r="451" spans="1:2" ht="12.75">
      <c r="A451" s="69" t="s">
        <v>1268</v>
      </c>
      <c r="B451" s="70">
        <v>0.04</v>
      </c>
    </row>
    <row r="452" spans="1:2" ht="12.75">
      <c r="A452" s="69" t="s">
        <v>1267</v>
      </c>
      <c r="B452" s="70">
        <v>0.05</v>
      </c>
    </row>
    <row r="453" spans="1:2" ht="12.75">
      <c r="A453" s="69" t="s">
        <v>1266</v>
      </c>
      <c r="B453" s="70">
        <v>2.35</v>
      </c>
    </row>
    <row r="454" spans="1:2" ht="12.75">
      <c r="A454" s="69" t="s">
        <v>1265</v>
      </c>
      <c r="B454" s="70">
        <v>0.7</v>
      </c>
    </row>
    <row r="455" spans="1:2" ht="12.75">
      <c r="A455" s="69" t="s">
        <v>1264</v>
      </c>
      <c r="B455" s="70">
        <v>3.84</v>
      </c>
    </row>
    <row r="456" spans="1:2" ht="12.75">
      <c r="A456" s="69" t="s">
        <v>1263</v>
      </c>
      <c r="B456" s="70">
        <v>0.83</v>
      </c>
    </row>
    <row r="457" spans="1:2" ht="12.75">
      <c r="A457" s="69" t="s">
        <v>1262</v>
      </c>
      <c r="B457" s="70">
        <v>51.89</v>
      </c>
    </row>
    <row r="458" spans="1:2" ht="12.75">
      <c r="A458" s="69" t="s">
        <v>1261</v>
      </c>
      <c r="B458" s="70">
        <v>6.4</v>
      </c>
    </row>
    <row r="459" spans="1:2" ht="12.75">
      <c r="A459" s="69" t="s">
        <v>1260</v>
      </c>
      <c r="B459" s="70">
        <v>7.53</v>
      </c>
    </row>
    <row r="460" spans="1:2" ht="12.75">
      <c r="A460" s="69" t="s">
        <v>1259</v>
      </c>
      <c r="B460" s="70">
        <v>3.51</v>
      </c>
    </row>
    <row r="461" spans="1:2" ht="12.75">
      <c r="A461" s="69" t="s">
        <v>1258</v>
      </c>
      <c r="B461" s="70">
        <v>6.23</v>
      </c>
    </row>
    <row r="462" spans="1:2" ht="12.75">
      <c r="A462" s="69" t="s">
        <v>1257</v>
      </c>
      <c r="B462" s="70">
        <v>6.29</v>
      </c>
    </row>
    <row r="463" spans="1:2" ht="12.75">
      <c r="A463" s="69" t="s">
        <v>1256</v>
      </c>
      <c r="B463" s="70">
        <v>6.22</v>
      </c>
    </row>
    <row r="464" spans="1:2" ht="12.75">
      <c r="A464" s="69" t="s">
        <v>1255</v>
      </c>
      <c r="B464" s="70">
        <v>6.76</v>
      </c>
    </row>
    <row r="465" spans="1:2" ht="12.75">
      <c r="A465" s="69" t="s">
        <v>1254</v>
      </c>
      <c r="B465" s="70">
        <v>7.24</v>
      </c>
    </row>
    <row r="466" spans="1:2" ht="12.75">
      <c r="A466" s="69" t="s">
        <v>1253</v>
      </c>
      <c r="B466" s="70">
        <v>6.25</v>
      </c>
    </row>
    <row r="467" spans="1:2" ht="12.75">
      <c r="A467" s="69" t="s">
        <v>1252</v>
      </c>
      <c r="B467" s="70">
        <v>5.5</v>
      </c>
    </row>
    <row r="468" spans="1:2" ht="12.75">
      <c r="A468" s="69" t="s">
        <v>1251</v>
      </c>
      <c r="B468" s="70">
        <v>2.78</v>
      </c>
    </row>
    <row r="469" spans="1:2" ht="12.75">
      <c r="A469" s="69" t="s">
        <v>677</v>
      </c>
      <c r="B469" s="70">
        <v>9.68</v>
      </c>
    </row>
    <row r="470" spans="1:2" ht="12.75">
      <c r="A470" s="69" t="s">
        <v>1250</v>
      </c>
      <c r="B470" s="70">
        <v>0.82</v>
      </c>
    </row>
    <row r="471" spans="1:2" ht="12.75">
      <c r="A471" s="69" t="s">
        <v>1249</v>
      </c>
      <c r="B471" s="70">
        <v>0.63</v>
      </c>
    </row>
    <row r="472" spans="1:2" ht="12.75">
      <c r="A472" s="69" t="s">
        <v>1248</v>
      </c>
      <c r="B472" s="70">
        <v>4.39</v>
      </c>
    </row>
    <row r="473" spans="1:2" ht="12.75">
      <c r="A473" s="69" t="s">
        <v>1247</v>
      </c>
      <c r="B473" s="70">
        <v>4.37</v>
      </c>
    </row>
    <row r="474" spans="1:2" ht="12.75">
      <c r="A474" s="69" t="s">
        <v>1246</v>
      </c>
      <c r="B474" s="70">
        <v>13.34</v>
      </c>
    </row>
    <row r="475" spans="1:2" ht="12.75">
      <c r="A475" s="69" t="s">
        <v>1245</v>
      </c>
      <c r="B475" s="70">
        <v>7.68</v>
      </c>
    </row>
    <row r="476" spans="1:2" ht="12.75">
      <c r="A476" s="69" t="s">
        <v>1244</v>
      </c>
      <c r="B476" s="70">
        <v>13.01</v>
      </c>
    </row>
    <row r="477" spans="1:2" ht="12.75">
      <c r="A477" s="69" t="s">
        <v>1243</v>
      </c>
      <c r="B477" s="70">
        <v>10.12</v>
      </c>
    </row>
    <row r="478" spans="1:2" ht="12.75">
      <c r="A478" s="69" t="s">
        <v>1242</v>
      </c>
      <c r="B478" s="70">
        <v>7.53</v>
      </c>
    </row>
    <row r="479" spans="1:2" ht="12.75">
      <c r="A479" s="69" t="s">
        <v>1241</v>
      </c>
      <c r="B479" s="70">
        <v>11.24</v>
      </c>
    </row>
    <row r="480" spans="1:2" ht="12.75">
      <c r="A480" s="69" t="s">
        <v>1240</v>
      </c>
      <c r="B480" s="70">
        <v>28.19</v>
      </c>
    </row>
    <row r="481" spans="1:2" ht="12.75">
      <c r="A481" s="69" t="s">
        <v>1239</v>
      </c>
      <c r="B481" s="70">
        <v>22.13</v>
      </c>
    </row>
    <row r="482" spans="1:2" ht="12.75">
      <c r="A482" s="69" t="s">
        <v>1238</v>
      </c>
      <c r="B482" s="70">
        <v>27.67</v>
      </c>
    </row>
    <row r="483" spans="1:2" ht="12.75">
      <c r="A483" s="69" t="s">
        <v>1237</v>
      </c>
      <c r="B483" s="70">
        <v>21.25</v>
      </c>
    </row>
    <row r="484" spans="1:2" ht="12.75">
      <c r="A484" s="69" t="s">
        <v>306</v>
      </c>
      <c r="B484" s="70">
        <v>15.96</v>
      </c>
    </row>
    <row r="485" spans="1:2" ht="12.75">
      <c r="A485" s="69" t="s">
        <v>305</v>
      </c>
      <c r="B485" s="70">
        <v>24.12</v>
      </c>
    </row>
    <row r="486" spans="1:2" ht="12.75">
      <c r="A486" s="69" t="s">
        <v>304</v>
      </c>
      <c r="B486" s="70">
        <v>18.02</v>
      </c>
    </row>
    <row r="487" spans="1:2" ht="12.75">
      <c r="A487" s="69" t="s">
        <v>303</v>
      </c>
      <c r="B487" s="70">
        <v>24.62</v>
      </c>
    </row>
    <row r="488" spans="1:2" ht="12.75">
      <c r="A488" s="69" t="s">
        <v>302</v>
      </c>
      <c r="B488" s="70">
        <v>19.61</v>
      </c>
    </row>
    <row r="489" spans="1:2" ht="12.75">
      <c r="A489" s="69" t="s">
        <v>301</v>
      </c>
      <c r="B489" s="70">
        <v>12.82</v>
      </c>
    </row>
    <row r="490" spans="1:2" ht="12.75">
      <c r="A490" s="69" t="s">
        <v>300</v>
      </c>
      <c r="B490" s="70">
        <v>1.46</v>
      </c>
    </row>
    <row r="491" spans="1:2" ht="12.75">
      <c r="A491" s="69" t="s">
        <v>299</v>
      </c>
      <c r="B491" s="70">
        <v>16.23</v>
      </c>
    </row>
    <row r="492" spans="1:2" ht="12.75">
      <c r="A492" s="69" t="s">
        <v>298</v>
      </c>
      <c r="B492" s="70">
        <v>5.83</v>
      </c>
    </row>
    <row r="493" spans="1:2" ht="12.75">
      <c r="A493" s="69" t="s">
        <v>297</v>
      </c>
      <c r="B493" s="70">
        <v>4.76</v>
      </c>
    </row>
    <row r="494" spans="1:2" ht="12.75">
      <c r="A494" s="69" t="s">
        <v>296</v>
      </c>
      <c r="B494" s="70">
        <v>9.63</v>
      </c>
    </row>
    <row r="495" spans="1:2" ht="12.75">
      <c r="A495" s="69" t="s">
        <v>295</v>
      </c>
      <c r="B495" s="70">
        <v>16.69</v>
      </c>
    </row>
    <row r="496" spans="1:2" ht="12.75">
      <c r="A496" s="69" t="s">
        <v>294</v>
      </c>
      <c r="B496" s="70">
        <v>20.61</v>
      </c>
    </row>
    <row r="497" spans="1:2" ht="12.75">
      <c r="A497" s="69" t="s">
        <v>293</v>
      </c>
      <c r="B497" s="70">
        <v>8.28</v>
      </c>
    </row>
    <row r="498" spans="1:2" ht="12.75">
      <c r="A498" s="69" t="s">
        <v>292</v>
      </c>
      <c r="B498" s="70">
        <v>11.37</v>
      </c>
    </row>
    <row r="499" spans="1:2" ht="12.75">
      <c r="A499" s="69" t="s">
        <v>291</v>
      </c>
      <c r="B499" s="70">
        <v>34.28</v>
      </c>
    </row>
    <row r="500" spans="1:2" ht="12.75">
      <c r="A500" s="69" t="s">
        <v>290</v>
      </c>
      <c r="B500" s="70">
        <v>31.82</v>
      </c>
    </row>
    <row r="501" spans="1:2" ht="12.75">
      <c r="A501" s="69" t="s">
        <v>289</v>
      </c>
      <c r="B501" s="70">
        <v>12.32</v>
      </c>
    </row>
    <row r="502" spans="1:2" ht="12.75">
      <c r="A502" s="69" t="s">
        <v>288</v>
      </c>
      <c r="B502" s="70">
        <v>10.39</v>
      </c>
    </row>
    <row r="503" spans="1:2" ht="12.75">
      <c r="A503" s="69" t="s">
        <v>287</v>
      </c>
      <c r="B503" s="70">
        <v>13.51</v>
      </c>
    </row>
    <row r="504" spans="1:2" ht="12.75">
      <c r="A504" s="69" t="s">
        <v>286</v>
      </c>
      <c r="B504" s="70">
        <v>16.8</v>
      </c>
    </row>
    <row r="505" spans="1:2" ht="12.75">
      <c r="A505" s="69" t="s">
        <v>285</v>
      </c>
      <c r="B505" s="70">
        <v>4.88</v>
      </c>
    </row>
    <row r="506" spans="1:2" ht="12.75">
      <c r="A506" s="69" t="s">
        <v>284</v>
      </c>
      <c r="B506" s="70">
        <v>3.89</v>
      </c>
    </row>
    <row r="507" spans="1:2" ht="12.75">
      <c r="A507" s="69" t="s">
        <v>283</v>
      </c>
      <c r="B507" s="70">
        <v>9.1</v>
      </c>
    </row>
    <row r="508" spans="1:2" ht="12.75">
      <c r="A508" s="69" t="s">
        <v>282</v>
      </c>
      <c r="B508" s="70">
        <v>3.7</v>
      </c>
    </row>
    <row r="509" spans="1:2" ht="12.75">
      <c r="A509" s="69" t="s">
        <v>281</v>
      </c>
      <c r="B509" s="70">
        <v>8.26</v>
      </c>
    </row>
    <row r="510" spans="1:2" ht="12.75">
      <c r="A510" s="69" t="s">
        <v>280</v>
      </c>
      <c r="B510" s="70">
        <v>5.76</v>
      </c>
    </row>
    <row r="511" spans="1:2" ht="12.75">
      <c r="A511" s="69" t="s">
        <v>279</v>
      </c>
      <c r="B511" s="70">
        <v>3.66</v>
      </c>
    </row>
    <row r="512" spans="1:2" ht="12.75">
      <c r="A512" s="69" t="s">
        <v>278</v>
      </c>
      <c r="B512" s="70">
        <v>7.27</v>
      </c>
    </row>
    <row r="513" spans="1:2" ht="12.75">
      <c r="A513" s="69" t="s">
        <v>277</v>
      </c>
      <c r="B513" s="70">
        <v>1.85</v>
      </c>
    </row>
    <row r="514" spans="1:2" ht="12.75">
      <c r="A514" s="69" t="s">
        <v>276</v>
      </c>
      <c r="B514" s="70">
        <v>1.94</v>
      </c>
    </row>
    <row r="515" spans="1:2" ht="12.75">
      <c r="A515" s="69" t="s">
        <v>275</v>
      </c>
      <c r="B515" s="70">
        <v>21.5</v>
      </c>
    </row>
    <row r="516" spans="1:2" ht="12.75">
      <c r="A516" s="69" t="s">
        <v>274</v>
      </c>
      <c r="B516" s="70">
        <v>8.77</v>
      </c>
    </row>
    <row r="517" spans="1:2" ht="12.75">
      <c r="A517" s="69" t="s">
        <v>273</v>
      </c>
      <c r="B517" s="70">
        <v>17.44</v>
      </c>
    </row>
    <row r="518" spans="1:2" ht="12.75">
      <c r="A518" s="69" t="s">
        <v>272</v>
      </c>
      <c r="B518" s="70">
        <v>18.88</v>
      </c>
    </row>
    <row r="519" spans="1:2" ht="12.75">
      <c r="A519" s="69" t="s">
        <v>271</v>
      </c>
      <c r="B519" s="70">
        <v>21.84</v>
      </c>
    </row>
    <row r="520" spans="1:2" ht="12.75">
      <c r="A520" s="69" t="s">
        <v>270</v>
      </c>
      <c r="B520" s="70">
        <v>28.64</v>
      </c>
    </row>
    <row r="521" spans="1:2" ht="12.75">
      <c r="A521" s="69" t="s">
        <v>269</v>
      </c>
      <c r="B521" s="70">
        <v>29.7</v>
      </c>
    </row>
    <row r="522" spans="1:2" ht="12.75">
      <c r="A522" s="69" t="s">
        <v>268</v>
      </c>
      <c r="B522" s="70">
        <v>5.64</v>
      </c>
    </row>
    <row r="523" spans="1:2" ht="12.75">
      <c r="A523" s="69" t="s">
        <v>267</v>
      </c>
      <c r="B523" s="70">
        <v>20.66</v>
      </c>
    </row>
    <row r="524" spans="1:2" ht="12.75">
      <c r="A524" s="69" t="s">
        <v>266</v>
      </c>
      <c r="B524" s="70">
        <v>31.77</v>
      </c>
    </row>
    <row r="525" spans="1:2" ht="12.75">
      <c r="A525" s="69" t="s">
        <v>265</v>
      </c>
      <c r="B525" s="70">
        <v>13.23</v>
      </c>
    </row>
    <row r="526" spans="1:2" ht="12.75">
      <c r="A526" s="69" t="s">
        <v>264</v>
      </c>
      <c r="B526" s="70">
        <v>16.09</v>
      </c>
    </row>
    <row r="527" spans="1:2" ht="12.75">
      <c r="A527" s="69" t="s">
        <v>263</v>
      </c>
      <c r="B527" s="70">
        <v>1.16</v>
      </c>
    </row>
    <row r="528" spans="1:2" ht="12.75">
      <c r="A528" s="69" t="s">
        <v>262</v>
      </c>
      <c r="B528" s="70">
        <v>15.38</v>
      </c>
    </row>
    <row r="529" spans="1:2" ht="12.75">
      <c r="A529" s="69" t="s">
        <v>261</v>
      </c>
      <c r="B529" s="70">
        <v>19.35</v>
      </c>
    </row>
    <row r="530" spans="1:2" ht="12.75">
      <c r="A530" s="69" t="s">
        <v>260</v>
      </c>
      <c r="B530" s="70">
        <v>19.51</v>
      </c>
    </row>
    <row r="531" spans="1:2" ht="12.75">
      <c r="A531" s="69" t="s">
        <v>259</v>
      </c>
      <c r="B531" s="70">
        <v>8.92</v>
      </c>
    </row>
    <row r="532" spans="1:2" ht="12.75">
      <c r="A532" s="69" t="s">
        <v>258</v>
      </c>
      <c r="B532" s="70">
        <v>4.38</v>
      </c>
    </row>
    <row r="533" spans="1:2" ht="12.75">
      <c r="A533" s="69" t="s">
        <v>257</v>
      </c>
      <c r="B533" s="70">
        <v>20.54</v>
      </c>
    </row>
    <row r="534" spans="1:2" ht="12.75">
      <c r="A534" s="69" t="s">
        <v>256</v>
      </c>
      <c r="B534" s="70">
        <v>30.68</v>
      </c>
    </row>
    <row r="535" spans="1:2" ht="12.75">
      <c r="A535" s="69" t="s">
        <v>255</v>
      </c>
      <c r="B535" s="70">
        <v>20.6</v>
      </c>
    </row>
    <row r="536" spans="1:2" ht="12.75">
      <c r="A536" s="69" t="s">
        <v>254</v>
      </c>
      <c r="B536" s="70">
        <v>36.36</v>
      </c>
    </row>
    <row r="537" spans="1:2" ht="12.75">
      <c r="A537" s="69" t="s">
        <v>253</v>
      </c>
      <c r="B537" s="70">
        <v>42.44</v>
      </c>
    </row>
    <row r="538" spans="1:2" ht="12.75">
      <c r="A538" s="69" t="s">
        <v>252</v>
      </c>
      <c r="B538" s="70">
        <v>22.69</v>
      </c>
    </row>
    <row r="539" spans="1:2" ht="12.75">
      <c r="A539" s="69" t="s">
        <v>251</v>
      </c>
      <c r="B539" s="70">
        <v>12.07</v>
      </c>
    </row>
    <row r="540" spans="1:2" ht="12.75">
      <c r="A540" s="69" t="s">
        <v>250</v>
      </c>
      <c r="B540" s="70">
        <v>20.3</v>
      </c>
    </row>
    <row r="541" spans="1:2" ht="12.75">
      <c r="A541" s="69" t="s">
        <v>249</v>
      </c>
      <c r="B541" s="70">
        <v>11.94</v>
      </c>
    </row>
    <row r="542" spans="1:2" ht="12.75">
      <c r="A542" s="69" t="s">
        <v>248</v>
      </c>
      <c r="B542" s="70">
        <v>19.98</v>
      </c>
    </row>
    <row r="543" spans="1:2" ht="12.75">
      <c r="A543" s="69" t="s">
        <v>247</v>
      </c>
      <c r="B543" s="70">
        <v>14.11</v>
      </c>
    </row>
    <row r="544" spans="1:2" ht="12.75">
      <c r="A544" s="69" t="s">
        <v>246</v>
      </c>
      <c r="B544" s="70">
        <v>20.43</v>
      </c>
    </row>
    <row r="545" spans="1:2" ht="12.75">
      <c r="A545" s="69" t="s">
        <v>245</v>
      </c>
      <c r="B545" s="70">
        <v>35.82</v>
      </c>
    </row>
    <row r="546" spans="1:2" ht="12.75">
      <c r="A546" s="69" t="s">
        <v>244</v>
      </c>
      <c r="B546" s="70">
        <v>16.02</v>
      </c>
    </row>
    <row r="547" spans="1:2" ht="12.75">
      <c r="A547" s="69" t="s">
        <v>243</v>
      </c>
      <c r="B547" s="70">
        <v>15.55</v>
      </c>
    </row>
    <row r="548" spans="1:2" ht="12.75">
      <c r="A548" s="69" t="s">
        <v>242</v>
      </c>
      <c r="B548" s="70">
        <v>16.81</v>
      </c>
    </row>
    <row r="549" spans="1:2" ht="12.75">
      <c r="A549" s="69" t="s">
        <v>241</v>
      </c>
      <c r="B549" s="70">
        <v>42.33</v>
      </c>
    </row>
    <row r="550" spans="1:2" ht="12.75">
      <c r="A550" s="69" t="s">
        <v>240</v>
      </c>
      <c r="B550" s="70">
        <v>23.21</v>
      </c>
    </row>
    <row r="551" spans="1:2" ht="12.75">
      <c r="A551" s="69" t="s">
        <v>239</v>
      </c>
      <c r="B551" s="70">
        <v>20.94</v>
      </c>
    </row>
    <row r="552" spans="1:2" ht="12.75">
      <c r="A552" s="69" t="s">
        <v>238</v>
      </c>
      <c r="B552" s="70">
        <v>21.58</v>
      </c>
    </row>
    <row r="553" spans="1:2" ht="12.75">
      <c r="A553" s="69" t="s">
        <v>237</v>
      </c>
      <c r="B553" s="70">
        <v>26.91</v>
      </c>
    </row>
    <row r="554" spans="1:2" ht="12.75">
      <c r="A554" s="69" t="s">
        <v>236</v>
      </c>
      <c r="B554" s="70">
        <v>20.63</v>
      </c>
    </row>
    <row r="555" spans="1:2" ht="12.75">
      <c r="A555" s="69" t="s">
        <v>235</v>
      </c>
      <c r="B555" s="70">
        <v>32.88</v>
      </c>
    </row>
    <row r="556" spans="1:2" ht="12.75">
      <c r="A556" s="69" t="s">
        <v>234</v>
      </c>
      <c r="B556" s="70">
        <v>24.78</v>
      </c>
    </row>
    <row r="557" spans="1:2" ht="12.75">
      <c r="A557" s="69" t="s">
        <v>233</v>
      </c>
      <c r="B557" s="70">
        <v>21.68</v>
      </c>
    </row>
    <row r="558" spans="1:2" ht="12.75">
      <c r="A558" s="69" t="s">
        <v>232</v>
      </c>
      <c r="B558" s="70">
        <v>20.08</v>
      </c>
    </row>
    <row r="559" spans="1:2" ht="12.75">
      <c r="A559" s="69" t="s">
        <v>231</v>
      </c>
      <c r="B559" s="70">
        <v>25.47</v>
      </c>
    </row>
    <row r="560" spans="1:2" ht="12.75">
      <c r="A560" s="69" t="s">
        <v>230</v>
      </c>
      <c r="B560" s="70">
        <v>5.06</v>
      </c>
    </row>
    <row r="561" spans="1:2" ht="12.75">
      <c r="A561" s="69" t="s">
        <v>229</v>
      </c>
      <c r="B561" s="70">
        <v>5.19</v>
      </c>
    </row>
    <row r="562" spans="1:2" ht="12.75">
      <c r="A562" s="69" t="s">
        <v>1488</v>
      </c>
      <c r="B562" s="70">
        <v>5.82</v>
      </c>
    </row>
    <row r="563" spans="1:2" ht="12.75">
      <c r="A563" s="69" t="s">
        <v>1487</v>
      </c>
      <c r="B563" s="70">
        <v>4.37</v>
      </c>
    </row>
    <row r="564" spans="1:2" ht="12.75">
      <c r="A564" s="69" t="s">
        <v>1486</v>
      </c>
      <c r="B564" s="70">
        <v>5.01</v>
      </c>
    </row>
    <row r="565" spans="1:2" ht="12.75">
      <c r="A565" s="69" t="s">
        <v>1485</v>
      </c>
      <c r="B565" s="70">
        <v>0.42</v>
      </c>
    </row>
    <row r="566" spans="1:2" ht="12.75">
      <c r="A566" s="69" t="s">
        <v>1484</v>
      </c>
      <c r="B566" s="70">
        <v>0.04</v>
      </c>
    </row>
    <row r="567" spans="1:2" ht="12.75">
      <c r="A567" s="69" t="s">
        <v>1483</v>
      </c>
      <c r="B567" s="70">
        <v>0.92</v>
      </c>
    </row>
    <row r="568" spans="1:2" ht="12.75">
      <c r="A568" s="69" t="s">
        <v>1482</v>
      </c>
      <c r="B568" s="70">
        <v>2.88</v>
      </c>
    </row>
    <row r="569" spans="1:2" ht="12.75">
      <c r="A569" s="69" t="s">
        <v>1481</v>
      </c>
      <c r="B569" s="70">
        <v>2.88</v>
      </c>
    </row>
    <row r="570" spans="1:2" ht="12.75">
      <c r="A570" s="69" t="s">
        <v>1480</v>
      </c>
      <c r="B570" s="70">
        <v>0.07</v>
      </c>
    </row>
    <row r="571" spans="1:2" ht="12.75">
      <c r="A571" s="69" t="s">
        <v>1479</v>
      </c>
      <c r="B571" s="70">
        <v>0.97</v>
      </c>
    </row>
    <row r="572" spans="1:2" ht="12.75">
      <c r="A572" s="69" t="s">
        <v>1478</v>
      </c>
      <c r="B572" s="70">
        <v>1.09</v>
      </c>
    </row>
    <row r="573" spans="1:2" ht="12.75">
      <c r="A573" s="69" t="s">
        <v>1477</v>
      </c>
      <c r="B573" s="70">
        <v>0</v>
      </c>
    </row>
    <row r="574" spans="1:2" ht="12.75">
      <c r="A574" s="69" t="s">
        <v>1476</v>
      </c>
      <c r="B574" s="70">
        <v>3.55</v>
      </c>
    </row>
    <row r="575" spans="1:2" ht="12.75">
      <c r="A575" s="69" t="s">
        <v>1475</v>
      </c>
      <c r="B575" s="70">
        <v>0.19</v>
      </c>
    </row>
    <row r="576" spans="1:2" ht="12.75">
      <c r="A576" s="69" t="s">
        <v>1474</v>
      </c>
      <c r="B576" s="70">
        <v>1.62</v>
      </c>
    </row>
    <row r="577" spans="1:2" ht="12.75">
      <c r="A577" s="69" t="s">
        <v>1473</v>
      </c>
      <c r="B577" s="70">
        <v>1.29</v>
      </c>
    </row>
    <row r="578" spans="1:2" ht="12.75">
      <c r="A578" s="69" t="s">
        <v>1472</v>
      </c>
      <c r="B578" s="70">
        <v>0</v>
      </c>
    </row>
    <row r="579" spans="1:2" ht="12.75">
      <c r="A579" s="69" t="s">
        <v>1471</v>
      </c>
      <c r="B579" s="70">
        <v>1.42</v>
      </c>
    </row>
    <row r="580" spans="1:2" ht="12.75">
      <c r="A580" s="69" t="s">
        <v>1470</v>
      </c>
      <c r="B580" s="70">
        <v>0.48</v>
      </c>
    </row>
    <row r="581" spans="1:2" ht="12.75">
      <c r="A581" s="69" t="s">
        <v>1469</v>
      </c>
      <c r="B581" s="70">
        <v>1.4</v>
      </c>
    </row>
    <row r="582" spans="1:2" ht="12.75">
      <c r="A582" s="69" t="s">
        <v>1468</v>
      </c>
      <c r="B582" s="70">
        <v>1.45</v>
      </c>
    </row>
    <row r="583" spans="1:2" ht="12.75">
      <c r="A583" s="69" t="s">
        <v>1467</v>
      </c>
      <c r="B583" s="70">
        <v>1.28</v>
      </c>
    </row>
    <row r="584" spans="1:2" ht="12.75">
      <c r="A584" s="69" t="s">
        <v>1466</v>
      </c>
      <c r="B584" s="70">
        <v>1.36</v>
      </c>
    </row>
    <row r="585" spans="1:2" ht="12.75">
      <c r="A585" s="69" t="s">
        <v>1465</v>
      </c>
      <c r="B585" s="70">
        <v>4.08</v>
      </c>
    </row>
    <row r="586" spans="1:2" ht="12.75">
      <c r="A586" s="69" t="s">
        <v>1464</v>
      </c>
      <c r="B586" s="70">
        <v>1.24</v>
      </c>
    </row>
    <row r="587" spans="1:2" ht="12.75">
      <c r="A587" s="69" t="s">
        <v>1463</v>
      </c>
      <c r="B587" s="70">
        <v>1.24</v>
      </c>
    </row>
    <row r="588" spans="1:2" ht="12.75">
      <c r="A588" s="69" t="s">
        <v>1462</v>
      </c>
      <c r="B588" s="70">
        <v>0.68</v>
      </c>
    </row>
    <row r="589" spans="1:2" ht="12.75">
      <c r="A589" s="69" t="s">
        <v>1461</v>
      </c>
      <c r="B589" s="70">
        <v>0.81</v>
      </c>
    </row>
    <row r="590" spans="1:2" ht="12.75">
      <c r="A590" s="69" t="s">
        <v>1460</v>
      </c>
      <c r="B590" s="70">
        <v>1.42</v>
      </c>
    </row>
    <row r="591" spans="1:2" ht="12.75">
      <c r="A591" s="69" t="s">
        <v>1459</v>
      </c>
      <c r="B591" s="70">
        <v>1.06</v>
      </c>
    </row>
    <row r="592" spans="1:2" ht="12.75">
      <c r="A592" s="69" t="s">
        <v>1458</v>
      </c>
      <c r="B592" s="70">
        <v>0.33</v>
      </c>
    </row>
    <row r="593" spans="1:2" ht="12.75">
      <c r="A593" s="69" t="s">
        <v>1457</v>
      </c>
      <c r="B593" s="70">
        <v>2.18</v>
      </c>
    </row>
    <row r="594" spans="1:2" ht="12.75">
      <c r="A594" s="69" t="s">
        <v>1456</v>
      </c>
      <c r="B594" s="70">
        <v>1.15</v>
      </c>
    </row>
    <row r="595" spans="1:2" ht="12.75">
      <c r="A595" s="69" t="s">
        <v>1455</v>
      </c>
      <c r="B595" s="70">
        <v>0.75</v>
      </c>
    </row>
    <row r="596" spans="1:2" ht="12.75">
      <c r="A596" s="69" t="s">
        <v>1454</v>
      </c>
      <c r="B596" s="70">
        <v>2.85</v>
      </c>
    </row>
    <row r="597" spans="1:2" ht="12.75">
      <c r="A597" s="69" t="s">
        <v>1453</v>
      </c>
      <c r="B597" s="70">
        <v>1.55</v>
      </c>
    </row>
    <row r="598" spans="1:2" ht="12.75">
      <c r="A598" s="69" t="s">
        <v>1452</v>
      </c>
      <c r="B598" s="70">
        <v>3.6</v>
      </c>
    </row>
    <row r="599" spans="1:2" ht="12.75">
      <c r="A599" s="69" t="s">
        <v>1451</v>
      </c>
      <c r="B599" s="70">
        <v>10.97</v>
      </c>
    </row>
    <row r="600" spans="1:2" ht="12.75">
      <c r="A600" s="69" t="s">
        <v>1450</v>
      </c>
      <c r="B600" s="70">
        <v>9.96</v>
      </c>
    </row>
    <row r="601" spans="1:2" ht="12.75">
      <c r="A601" s="69" t="s">
        <v>1449</v>
      </c>
      <c r="B601" s="70">
        <v>14.14</v>
      </c>
    </row>
    <row r="602" spans="1:2" ht="12.75">
      <c r="A602" s="69" t="s">
        <v>1448</v>
      </c>
      <c r="B602" s="70">
        <v>14.29</v>
      </c>
    </row>
    <row r="603" spans="1:2" ht="12.75">
      <c r="A603" s="69" t="s">
        <v>1447</v>
      </c>
      <c r="B603" s="70">
        <v>0.83</v>
      </c>
    </row>
    <row r="604" spans="1:2" ht="12.75">
      <c r="A604" s="69" t="s">
        <v>1446</v>
      </c>
      <c r="B604" s="70">
        <v>0.06</v>
      </c>
    </row>
    <row r="605" spans="1:2" ht="12.75">
      <c r="A605" s="69" t="s">
        <v>1445</v>
      </c>
      <c r="B605" s="70">
        <v>0.06</v>
      </c>
    </row>
    <row r="606" spans="1:2" ht="12.75">
      <c r="A606" s="69" t="s">
        <v>1444</v>
      </c>
      <c r="B606" s="70">
        <v>1.11</v>
      </c>
    </row>
    <row r="607" spans="1:2" ht="12.75">
      <c r="A607" s="69" t="s">
        <v>1443</v>
      </c>
      <c r="B607" s="70">
        <v>2.51</v>
      </c>
    </row>
    <row r="608" spans="1:2" ht="12.75">
      <c r="A608" s="69" t="s">
        <v>1442</v>
      </c>
      <c r="B608" s="70">
        <v>3.53</v>
      </c>
    </row>
    <row r="609" spans="1:2" ht="12.75">
      <c r="A609" s="69" t="s">
        <v>1441</v>
      </c>
      <c r="B609" s="70">
        <v>2.31</v>
      </c>
    </row>
    <row r="610" spans="1:2" ht="12.75">
      <c r="A610" s="69" t="s">
        <v>1440</v>
      </c>
      <c r="B610" s="70">
        <v>2.51</v>
      </c>
    </row>
    <row r="611" spans="1:2" ht="12.75">
      <c r="A611" s="69" t="s">
        <v>1439</v>
      </c>
      <c r="B611" s="70">
        <v>2.59</v>
      </c>
    </row>
    <row r="612" spans="1:2" ht="12.75">
      <c r="A612" s="69" t="s">
        <v>1438</v>
      </c>
      <c r="B612" s="70">
        <v>0.03</v>
      </c>
    </row>
    <row r="613" spans="1:2" ht="12.75">
      <c r="A613" s="69" t="s">
        <v>1437</v>
      </c>
      <c r="B613" s="70">
        <v>0</v>
      </c>
    </row>
    <row r="614" spans="1:2" ht="12.75">
      <c r="A614" s="69" t="s">
        <v>1436</v>
      </c>
      <c r="B614" s="70">
        <v>0.07</v>
      </c>
    </row>
    <row r="615" spans="1:2" ht="12.75">
      <c r="A615" s="69" t="s">
        <v>1435</v>
      </c>
      <c r="B615" s="70">
        <v>0.04</v>
      </c>
    </row>
    <row r="616" spans="1:2" ht="12.75">
      <c r="A616" s="69" t="s">
        <v>1434</v>
      </c>
      <c r="B616" s="70">
        <v>3</v>
      </c>
    </row>
    <row r="617" spans="1:2" ht="12.75">
      <c r="A617" s="69" t="s">
        <v>1433</v>
      </c>
      <c r="B617" s="70">
        <v>2.47</v>
      </c>
    </row>
    <row r="618" spans="1:2" ht="12.75">
      <c r="A618" s="69" t="s">
        <v>1432</v>
      </c>
      <c r="B618" s="70">
        <v>3.69</v>
      </c>
    </row>
    <row r="619" spans="1:2" ht="12.75">
      <c r="A619" s="69" t="s">
        <v>1431</v>
      </c>
      <c r="B619" s="70">
        <v>2.47</v>
      </c>
    </row>
    <row r="620" spans="1:2" ht="12.75">
      <c r="A620" s="69" t="s">
        <v>1430</v>
      </c>
      <c r="B620" s="70">
        <v>0.75</v>
      </c>
    </row>
    <row r="621" spans="1:2" ht="12.75">
      <c r="A621" s="69" t="s">
        <v>1429</v>
      </c>
      <c r="B621" s="70">
        <v>2.97</v>
      </c>
    </row>
    <row r="622" spans="1:2" ht="12.75">
      <c r="A622" s="69" t="s">
        <v>1428</v>
      </c>
      <c r="B622" s="70">
        <v>21.72</v>
      </c>
    </row>
    <row r="623" spans="1:2" ht="12.75">
      <c r="A623" s="69" t="s">
        <v>1427</v>
      </c>
      <c r="B623" s="70">
        <v>24.06</v>
      </c>
    </row>
    <row r="624" spans="1:2" ht="12.75">
      <c r="A624" s="69" t="s">
        <v>1426</v>
      </c>
      <c r="B624" s="70">
        <v>21.39</v>
      </c>
    </row>
    <row r="625" spans="1:2" ht="12.75">
      <c r="A625" s="69" t="s">
        <v>1425</v>
      </c>
      <c r="B625" s="70">
        <v>25.49</v>
      </c>
    </row>
    <row r="626" spans="1:2" ht="12.75">
      <c r="A626" s="69" t="s">
        <v>1424</v>
      </c>
      <c r="B626" s="70">
        <v>17.95</v>
      </c>
    </row>
    <row r="627" spans="1:2" ht="12.75">
      <c r="A627" s="69" t="s">
        <v>1423</v>
      </c>
      <c r="B627" s="70">
        <v>22.24</v>
      </c>
    </row>
    <row r="628" spans="1:2" ht="12.75">
      <c r="A628" s="69" t="s">
        <v>1422</v>
      </c>
      <c r="B628" s="70">
        <v>25.83</v>
      </c>
    </row>
    <row r="629" spans="1:2" ht="12.75">
      <c r="A629" s="69" t="s">
        <v>1421</v>
      </c>
      <c r="B629" s="70">
        <v>30.21</v>
      </c>
    </row>
    <row r="630" spans="1:2" ht="12.75">
      <c r="A630" s="69" t="s">
        <v>1420</v>
      </c>
      <c r="B630" s="70">
        <v>0</v>
      </c>
    </row>
    <row r="631" spans="1:2" ht="12.75">
      <c r="A631" s="69" t="s">
        <v>1419</v>
      </c>
      <c r="B631" s="70">
        <v>0</v>
      </c>
    </row>
    <row r="632" spans="1:2" ht="12.75">
      <c r="A632" s="69" t="s">
        <v>1418</v>
      </c>
      <c r="B632" s="70">
        <v>0</v>
      </c>
    </row>
    <row r="633" spans="1:2" ht="12.75">
      <c r="A633" s="69" t="s">
        <v>1417</v>
      </c>
      <c r="B633" s="70">
        <v>0.01</v>
      </c>
    </row>
    <row r="634" spans="1:2" ht="12.75">
      <c r="A634" s="69" t="s">
        <v>1416</v>
      </c>
      <c r="B634" s="70">
        <v>0</v>
      </c>
    </row>
    <row r="635" spans="1:2" ht="12.75">
      <c r="A635" s="69" t="s">
        <v>1415</v>
      </c>
      <c r="B635" s="70">
        <v>0</v>
      </c>
    </row>
    <row r="636" spans="1:2" ht="12.75">
      <c r="A636" s="69" t="s">
        <v>1414</v>
      </c>
      <c r="B636" s="70">
        <v>2.68</v>
      </c>
    </row>
    <row r="637" spans="1:2" ht="12.75">
      <c r="A637" s="69" t="s">
        <v>1413</v>
      </c>
      <c r="B637" s="70">
        <v>1.53</v>
      </c>
    </row>
    <row r="638" spans="1:2" ht="12.75">
      <c r="A638" s="69" t="s">
        <v>1412</v>
      </c>
      <c r="B638" s="70">
        <v>1.43</v>
      </c>
    </row>
    <row r="639" spans="1:2" ht="12.75">
      <c r="A639" s="69" t="s">
        <v>1411</v>
      </c>
      <c r="B639" s="70">
        <v>0.84</v>
      </c>
    </row>
    <row r="640" spans="1:2" ht="12.75">
      <c r="A640" s="69" t="s">
        <v>1410</v>
      </c>
      <c r="B640" s="70">
        <v>0.98</v>
      </c>
    </row>
    <row r="641" spans="1:2" ht="12.75">
      <c r="A641" s="69" t="s">
        <v>1409</v>
      </c>
      <c r="B641" s="70">
        <v>0.06</v>
      </c>
    </row>
    <row r="642" spans="1:2" ht="12.75">
      <c r="A642" s="69" t="s">
        <v>1408</v>
      </c>
      <c r="B642" s="70">
        <v>0.18</v>
      </c>
    </row>
    <row r="643" spans="1:2" ht="12.75">
      <c r="A643" s="69" t="s">
        <v>1407</v>
      </c>
      <c r="B643" s="70">
        <v>0.25</v>
      </c>
    </row>
    <row r="644" spans="1:2" ht="12.75">
      <c r="A644" s="69" t="s">
        <v>1406</v>
      </c>
      <c r="B644" s="70">
        <v>0</v>
      </c>
    </row>
    <row r="645" spans="1:2" ht="12.75">
      <c r="A645" s="69" t="s">
        <v>1405</v>
      </c>
      <c r="B645" s="70">
        <v>0</v>
      </c>
    </row>
    <row r="646" spans="1:2" ht="12.75">
      <c r="A646" s="69" t="s">
        <v>1404</v>
      </c>
      <c r="B646" s="70">
        <v>0.64</v>
      </c>
    </row>
    <row r="647" spans="1:2" ht="12.75">
      <c r="A647" s="69" t="s">
        <v>1403</v>
      </c>
      <c r="B647" s="70">
        <v>17.86</v>
      </c>
    </row>
    <row r="648" spans="1:2" ht="12.75">
      <c r="A648" s="69" t="s">
        <v>1402</v>
      </c>
      <c r="B648" s="70">
        <v>0.1</v>
      </c>
    </row>
    <row r="649" spans="1:2" ht="12.75">
      <c r="A649" s="69" t="s">
        <v>1401</v>
      </c>
      <c r="B649" s="70">
        <v>2.1</v>
      </c>
    </row>
    <row r="650" spans="1:2" ht="12.75">
      <c r="A650" s="69" t="s">
        <v>1400</v>
      </c>
      <c r="B650" s="70">
        <v>0.91</v>
      </c>
    </row>
    <row r="651" spans="1:2" ht="12.75">
      <c r="A651" s="69" t="s">
        <v>1399</v>
      </c>
      <c r="B651" s="70">
        <v>0.16</v>
      </c>
    </row>
    <row r="652" spans="1:2" ht="12.75">
      <c r="A652" s="69" t="s">
        <v>1398</v>
      </c>
      <c r="B652" s="70">
        <v>0.08</v>
      </c>
    </row>
    <row r="653" spans="1:2" ht="12.75">
      <c r="A653" s="69" t="s">
        <v>1397</v>
      </c>
      <c r="B653" s="70">
        <v>5.44</v>
      </c>
    </row>
    <row r="654" spans="1:2" ht="12.75">
      <c r="A654" s="69" t="s">
        <v>1396</v>
      </c>
      <c r="B654" s="70">
        <v>0.56</v>
      </c>
    </row>
    <row r="655" spans="1:2" ht="12.75">
      <c r="A655" s="69" t="s">
        <v>1395</v>
      </c>
      <c r="B655" s="70">
        <v>0.73</v>
      </c>
    </row>
    <row r="656" spans="1:2" ht="12.75">
      <c r="A656" s="69" t="s">
        <v>1394</v>
      </c>
      <c r="B656" s="70">
        <v>0.13</v>
      </c>
    </row>
    <row r="657" spans="1:2" ht="12.75">
      <c r="A657" s="69" t="s">
        <v>1393</v>
      </c>
      <c r="B657" s="70">
        <v>11.97</v>
      </c>
    </row>
    <row r="658" spans="1:2" ht="12.75">
      <c r="A658" s="69" t="s">
        <v>1392</v>
      </c>
      <c r="B658" s="70">
        <v>10.32</v>
      </c>
    </row>
    <row r="659" spans="1:2" ht="12.75">
      <c r="A659" s="69" t="s">
        <v>1391</v>
      </c>
      <c r="B659" s="70">
        <v>11.88</v>
      </c>
    </row>
    <row r="660" spans="1:2" ht="12.75">
      <c r="A660" s="69" t="s">
        <v>1390</v>
      </c>
      <c r="B660" s="70">
        <v>14.66</v>
      </c>
    </row>
    <row r="661" spans="1:2" ht="12.75">
      <c r="A661" s="69" t="s">
        <v>1389</v>
      </c>
      <c r="B661" s="70">
        <v>0.62</v>
      </c>
    </row>
    <row r="662" spans="1:2" ht="12.75">
      <c r="A662" s="69" t="s">
        <v>1388</v>
      </c>
      <c r="B662" s="70">
        <v>0.04</v>
      </c>
    </row>
    <row r="663" spans="1:2" ht="12.75">
      <c r="A663" s="69" t="s">
        <v>1387</v>
      </c>
      <c r="B663" s="70">
        <v>0.17</v>
      </c>
    </row>
    <row r="664" spans="1:2" ht="12.75">
      <c r="A664" s="69" t="s">
        <v>1386</v>
      </c>
      <c r="B664" s="70">
        <v>7.56</v>
      </c>
    </row>
    <row r="665" spans="1:2" ht="12.75">
      <c r="A665" s="69" t="s">
        <v>1385</v>
      </c>
      <c r="B665" s="70">
        <v>6.68</v>
      </c>
    </row>
    <row r="666" spans="1:2" ht="12.75">
      <c r="A666" s="69" t="s">
        <v>1384</v>
      </c>
      <c r="B666" s="70">
        <v>1.03</v>
      </c>
    </row>
    <row r="667" spans="1:2" ht="12.75">
      <c r="A667" s="69" t="s">
        <v>1383</v>
      </c>
      <c r="B667" s="70">
        <v>9.06</v>
      </c>
    </row>
    <row r="668" spans="1:2" ht="12.75">
      <c r="A668" s="69" t="s">
        <v>1382</v>
      </c>
      <c r="B668" s="70">
        <v>1.85</v>
      </c>
    </row>
    <row r="669" spans="1:2" ht="12.75">
      <c r="A669" s="69" t="s">
        <v>1381</v>
      </c>
      <c r="B669" s="70">
        <v>9.88</v>
      </c>
    </row>
    <row r="670" spans="1:2" ht="12.75">
      <c r="A670" s="69" t="s">
        <v>1380</v>
      </c>
      <c r="B670" s="70">
        <v>0.84</v>
      </c>
    </row>
    <row r="671" spans="1:2" ht="12.75">
      <c r="A671" s="69" t="s">
        <v>1379</v>
      </c>
      <c r="B671" s="70">
        <v>1.06</v>
      </c>
    </row>
    <row r="672" spans="1:2" ht="12.75">
      <c r="A672" s="69" t="s">
        <v>1378</v>
      </c>
      <c r="B672" s="70">
        <v>0.13</v>
      </c>
    </row>
    <row r="673" spans="1:2" ht="12.75">
      <c r="A673" s="69" t="s">
        <v>1377</v>
      </c>
      <c r="B673" s="70">
        <v>0.04</v>
      </c>
    </row>
    <row r="674" spans="1:2" ht="12.75">
      <c r="A674" s="69" t="s">
        <v>1376</v>
      </c>
      <c r="B674" s="70">
        <v>0.12</v>
      </c>
    </row>
    <row r="675" spans="1:2" ht="12.75">
      <c r="A675" s="69" t="s">
        <v>1375</v>
      </c>
      <c r="B675" s="70">
        <v>0.02</v>
      </c>
    </row>
    <row r="676" spans="1:2" ht="12.75">
      <c r="A676" s="69" t="s">
        <v>1374</v>
      </c>
      <c r="B676" s="70">
        <v>0.09</v>
      </c>
    </row>
    <row r="677" spans="1:2" ht="12.75">
      <c r="A677" s="69" t="s">
        <v>82</v>
      </c>
      <c r="B677" s="70">
        <v>0.03</v>
      </c>
    </row>
    <row r="678" spans="1:2" ht="12.75">
      <c r="A678" s="69" t="s">
        <v>81</v>
      </c>
      <c r="B678" s="70">
        <v>0.03</v>
      </c>
    </row>
    <row r="679" spans="1:2" ht="12.75">
      <c r="A679" s="69" t="s">
        <v>80</v>
      </c>
      <c r="B679" s="70">
        <v>0.61</v>
      </c>
    </row>
    <row r="680" spans="1:2" ht="12.75">
      <c r="A680" s="69" t="s">
        <v>79</v>
      </c>
      <c r="B680" s="70">
        <v>1.41</v>
      </c>
    </row>
    <row r="681" spans="1:2" ht="12.75">
      <c r="A681" s="69" t="s">
        <v>78</v>
      </c>
      <c r="B681" s="70">
        <v>0.74</v>
      </c>
    </row>
    <row r="682" spans="1:2" ht="12.75">
      <c r="A682" s="69" t="s">
        <v>77</v>
      </c>
      <c r="B682" s="70">
        <v>0.78</v>
      </c>
    </row>
    <row r="683" spans="1:2" ht="12.75">
      <c r="A683" s="69" t="s">
        <v>76</v>
      </c>
      <c r="B683" s="70">
        <v>9.15</v>
      </c>
    </row>
    <row r="684" spans="1:2" ht="12.75">
      <c r="A684" s="69" t="s">
        <v>75</v>
      </c>
      <c r="B684" s="70">
        <v>12.08</v>
      </c>
    </row>
    <row r="685" spans="1:2" ht="12.75">
      <c r="A685" s="69" t="s">
        <v>74</v>
      </c>
      <c r="B685" s="70">
        <v>2.23</v>
      </c>
    </row>
    <row r="686" spans="1:2" ht="12.75">
      <c r="A686" s="69" t="s">
        <v>73</v>
      </c>
      <c r="B686" s="70">
        <v>8.11</v>
      </c>
    </row>
    <row r="687" spans="1:2" ht="12.75">
      <c r="A687" s="69" t="s">
        <v>72</v>
      </c>
      <c r="B687" s="70">
        <v>24.2</v>
      </c>
    </row>
    <row r="688" spans="1:2" ht="12.75">
      <c r="A688" s="69" t="s">
        <v>71</v>
      </c>
      <c r="B688" s="70">
        <v>19.33</v>
      </c>
    </row>
    <row r="689" spans="1:2" ht="12.75">
      <c r="A689" s="69" t="s">
        <v>70</v>
      </c>
      <c r="B689" s="70">
        <v>17.16</v>
      </c>
    </row>
    <row r="690" spans="1:2" ht="12.75">
      <c r="A690" s="69" t="s">
        <v>69</v>
      </c>
      <c r="B690" s="70">
        <v>7.93</v>
      </c>
    </row>
    <row r="691" spans="1:2" ht="12.75">
      <c r="A691" s="69" t="s">
        <v>68</v>
      </c>
      <c r="B691" s="70">
        <v>8.1</v>
      </c>
    </row>
    <row r="692" spans="1:2" ht="12.75">
      <c r="A692" s="69" t="s">
        <v>67</v>
      </c>
      <c r="B692" s="70">
        <v>8.03</v>
      </c>
    </row>
    <row r="693" spans="1:2" ht="12.75">
      <c r="A693" s="69" t="s">
        <v>66</v>
      </c>
      <c r="B693" s="70">
        <v>8.07</v>
      </c>
    </row>
    <row r="694" spans="1:2" ht="12.75">
      <c r="A694" s="69" t="s">
        <v>65</v>
      </c>
      <c r="B694" s="70">
        <v>8.03</v>
      </c>
    </row>
    <row r="695" spans="1:2" ht="12.75">
      <c r="A695" s="69" t="s">
        <v>64</v>
      </c>
      <c r="B695" s="70">
        <v>8.03</v>
      </c>
    </row>
    <row r="696" spans="1:2" ht="12.75">
      <c r="A696" s="69" t="s">
        <v>63</v>
      </c>
      <c r="B696" s="70">
        <v>8.35</v>
      </c>
    </row>
    <row r="697" spans="1:2" ht="12.75">
      <c r="A697" s="69" t="s">
        <v>62</v>
      </c>
      <c r="B697" s="70">
        <v>8.13</v>
      </c>
    </row>
    <row r="698" spans="1:2" ht="12.75">
      <c r="A698" s="69" t="s">
        <v>61</v>
      </c>
      <c r="B698" s="70">
        <v>8.12</v>
      </c>
    </row>
    <row r="699" spans="1:2" ht="12.75">
      <c r="A699" s="69" t="s">
        <v>60</v>
      </c>
      <c r="B699" s="70">
        <v>0</v>
      </c>
    </row>
    <row r="700" spans="1:2" ht="12.75">
      <c r="A700" s="69" t="s">
        <v>59</v>
      </c>
      <c r="B700" s="70">
        <v>21.72</v>
      </c>
    </row>
    <row r="701" spans="1:2" ht="12.75">
      <c r="A701" s="69" t="s">
        <v>58</v>
      </c>
      <c r="B701" s="70">
        <v>10.85</v>
      </c>
    </row>
    <row r="702" spans="1:2" ht="12.75">
      <c r="A702" s="69" t="s">
        <v>57</v>
      </c>
      <c r="B702" s="70">
        <v>7.45</v>
      </c>
    </row>
    <row r="703" spans="1:2" ht="12.75">
      <c r="A703" s="69" t="s">
        <v>56</v>
      </c>
      <c r="B703" s="70">
        <v>5.92</v>
      </c>
    </row>
    <row r="704" spans="1:2" ht="12.75">
      <c r="A704" s="69" t="s">
        <v>55</v>
      </c>
      <c r="B704" s="70">
        <v>16.81</v>
      </c>
    </row>
    <row r="705" spans="1:2" ht="12.75">
      <c r="A705" s="69" t="s">
        <v>800</v>
      </c>
      <c r="B705" s="70">
        <v>3.14</v>
      </c>
    </row>
    <row r="706" spans="1:2" ht="12.75">
      <c r="A706" s="69" t="s">
        <v>54</v>
      </c>
      <c r="B706" s="70">
        <v>3.71</v>
      </c>
    </row>
    <row r="707" spans="1:2" ht="12.75">
      <c r="A707" s="69" t="s">
        <v>53</v>
      </c>
      <c r="B707" s="70">
        <v>3.36</v>
      </c>
    </row>
    <row r="708" spans="1:2" ht="12.75">
      <c r="A708" s="69" t="s">
        <v>52</v>
      </c>
      <c r="B708" s="70">
        <v>3.7</v>
      </c>
    </row>
    <row r="709" spans="1:2" ht="12.75">
      <c r="A709" s="69" t="s">
        <v>51</v>
      </c>
      <c r="B709" s="70">
        <v>3.99</v>
      </c>
    </row>
    <row r="710" spans="1:2" ht="12.75">
      <c r="A710" s="69" t="s">
        <v>50</v>
      </c>
      <c r="B710" s="70">
        <v>1.87</v>
      </c>
    </row>
    <row r="711" spans="1:2" ht="12.75">
      <c r="A711" s="69" t="s">
        <v>49</v>
      </c>
      <c r="B711" s="70">
        <v>2.52</v>
      </c>
    </row>
    <row r="712" spans="1:2" ht="12.75">
      <c r="A712" s="69" t="s">
        <v>48</v>
      </c>
      <c r="B712" s="70">
        <v>3.16</v>
      </c>
    </row>
    <row r="713" spans="1:2" ht="12.75">
      <c r="A713" s="69" t="s">
        <v>47</v>
      </c>
      <c r="B713" s="70">
        <v>2.92</v>
      </c>
    </row>
    <row r="714" spans="1:2" ht="12.75">
      <c r="A714" s="69" t="s">
        <v>46</v>
      </c>
      <c r="B714" s="70">
        <v>3.39</v>
      </c>
    </row>
    <row r="715" spans="1:2" ht="12.75">
      <c r="A715" s="69" t="s">
        <v>45</v>
      </c>
      <c r="B715" s="70">
        <v>2.03</v>
      </c>
    </row>
    <row r="716" spans="1:2" ht="12.75">
      <c r="A716" s="69" t="s">
        <v>44</v>
      </c>
      <c r="B716" s="70">
        <v>2.26</v>
      </c>
    </row>
    <row r="717" spans="1:2" ht="12.75">
      <c r="A717" s="69" t="s">
        <v>43</v>
      </c>
      <c r="B717" s="70">
        <v>0.34</v>
      </c>
    </row>
    <row r="718" spans="1:2" ht="12.75">
      <c r="A718" s="69" t="s">
        <v>42</v>
      </c>
      <c r="B718" s="70">
        <v>3.16</v>
      </c>
    </row>
    <row r="719" spans="1:2" ht="12.75">
      <c r="A719" s="69" t="s">
        <v>41</v>
      </c>
      <c r="B719" s="70">
        <v>0.2</v>
      </c>
    </row>
    <row r="720" spans="1:2" ht="12.75">
      <c r="A720" s="69" t="s">
        <v>40</v>
      </c>
      <c r="B720" s="70">
        <v>0.8</v>
      </c>
    </row>
    <row r="721" spans="1:2" ht="12.75">
      <c r="A721" s="69" t="s">
        <v>39</v>
      </c>
      <c r="B721" s="70">
        <v>1.28</v>
      </c>
    </row>
    <row r="722" spans="1:2" ht="12.75">
      <c r="A722" s="69" t="s">
        <v>38</v>
      </c>
      <c r="B722" s="70">
        <v>3.77</v>
      </c>
    </row>
    <row r="723" spans="1:2" ht="12.75">
      <c r="A723" s="69" t="s">
        <v>37</v>
      </c>
      <c r="B723" s="70">
        <v>7.6</v>
      </c>
    </row>
    <row r="724" spans="1:2" ht="12.75">
      <c r="A724" s="69" t="s">
        <v>36</v>
      </c>
      <c r="B724" s="70">
        <v>8.06</v>
      </c>
    </row>
    <row r="725" spans="1:2" ht="12.75">
      <c r="A725" s="69" t="s">
        <v>35</v>
      </c>
      <c r="B725" s="70">
        <v>6.03</v>
      </c>
    </row>
    <row r="726" spans="1:2" ht="12.75">
      <c r="A726" s="69" t="s">
        <v>34</v>
      </c>
      <c r="B726" s="70">
        <v>4.07</v>
      </c>
    </row>
    <row r="727" spans="1:2" ht="12.75">
      <c r="A727" s="69" t="s">
        <v>33</v>
      </c>
      <c r="B727" s="70">
        <v>4.34</v>
      </c>
    </row>
    <row r="728" spans="1:2" ht="12.75">
      <c r="A728" s="69" t="s">
        <v>32</v>
      </c>
      <c r="B728" s="70">
        <v>4.77</v>
      </c>
    </row>
    <row r="729" spans="1:2" ht="12.75">
      <c r="A729" s="69" t="s">
        <v>31</v>
      </c>
      <c r="B729" s="70">
        <v>4.53</v>
      </c>
    </row>
    <row r="730" spans="1:2" ht="12.75">
      <c r="A730" s="69" t="s">
        <v>30</v>
      </c>
      <c r="B730" s="70">
        <v>2.68</v>
      </c>
    </row>
    <row r="731" spans="1:2" ht="12.75">
      <c r="A731" s="69" t="s">
        <v>29</v>
      </c>
      <c r="B731" s="70">
        <v>1.5</v>
      </c>
    </row>
    <row r="732" spans="1:2" ht="12.75">
      <c r="A732" s="69" t="s">
        <v>28</v>
      </c>
      <c r="B732" s="70">
        <v>4.24</v>
      </c>
    </row>
    <row r="733" spans="1:2" ht="12.75">
      <c r="A733" s="69" t="s">
        <v>27</v>
      </c>
      <c r="B733" s="70">
        <v>2.21</v>
      </c>
    </row>
    <row r="734" spans="1:2" ht="12.75">
      <c r="A734" s="69" t="s">
        <v>26</v>
      </c>
      <c r="B734" s="70">
        <v>4.9</v>
      </c>
    </row>
    <row r="735" spans="1:2" ht="12.75">
      <c r="A735" s="69" t="s">
        <v>25</v>
      </c>
      <c r="B735" s="70">
        <v>4.75</v>
      </c>
    </row>
    <row r="736" spans="1:2" ht="12.75">
      <c r="A736" s="69" t="s">
        <v>24</v>
      </c>
      <c r="B736" s="70">
        <v>2.6</v>
      </c>
    </row>
    <row r="737" spans="1:2" ht="12.75">
      <c r="A737" s="69" t="s">
        <v>23</v>
      </c>
      <c r="B737" s="70">
        <v>2.06</v>
      </c>
    </row>
    <row r="738" spans="1:2" ht="12.75">
      <c r="A738" s="69" t="s">
        <v>22</v>
      </c>
      <c r="B738" s="70">
        <v>6.8</v>
      </c>
    </row>
    <row r="739" spans="1:2" ht="12.75">
      <c r="A739" s="69" t="s">
        <v>21</v>
      </c>
      <c r="B739" s="70">
        <v>6.05</v>
      </c>
    </row>
    <row r="740" spans="1:2" ht="12.75">
      <c r="A740" s="69" t="s">
        <v>20</v>
      </c>
      <c r="B740" s="70">
        <v>4.32</v>
      </c>
    </row>
    <row r="741" spans="1:2" ht="12.75">
      <c r="A741" s="69" t="s">
        <v>695</v>
      </c>
      <c r="B741" s="70">
        <v>7.03</v>
      </c>
    </row>
    <row r="742" spans="1:2" ht="12.75">
      <c r="A742" s="69" t="s">
        <v>706</v>
      </c>
      <c r="B742" s="70">
        <v>16.26</v>
      </c>
    </row>
    <row r="743" spans="1:2" ht="12.75">
      <c r="A743" s="69" t="s">
        <v>19</v>
      </c>
      <c r="B743" s="70">
        <v>0</v>
      </c>
    </row>
    <row r="744" spans="1:2" ht="12.75">
      <c r="A744" s="69" t="s">
        <v>18</v>
      </c>
      <c r="B744" s="70">
        <v>0</v>
      </c>
    </row>
    <row r="745" spans="1:2" ht="12.75">
      <c r="A745" s="69" t="s">
        <v>17</v>
      </c>
      <c r="B745" s="70">
        <v>0</v>
      </c>
    </row>
    <row r="746" spans="1:2" ht="12.75">
      <c r="A746" s="69" t="s">
        <v>16</v>
      </c>
      <c r="B746" s="70">
        <v>0</v>
      </c>
    </row>
    <row r="747" spans="1:2" ht="12.75">
      <c r="A747" s="69" t="s">
        <v>15</v>
      </c>
      <c r="B747" s="70">
        <v>0</v>
      </c>
    </row>
    <row r="748" spans="1:2" ht="12.75">
      <c r="A748" s="69" t="s">
        <v>14</v>
      </c>
      <c r="B748" s="70">
        <v>0</v>
      </c>
    </row>
    <row r="749" spans="1:2" ht="12.75">
      <c r="A749" s="69" t="s">
        <v>13</v>
      </c>
      <c r="B749" s="70">
        <v>0</v>
      </c>
    </row>
    <row r="750" spans="1:2" ht="12.75">
      <c r="A750" s="69" t="s">
        <v>12</v>
      </c>
      <c r="B750" s="70">
        <v>0</v>
      </c>
    </row>
    <row r="751" spans="1:2" ht="12.75">
      <c r="A751" s="69" t="s">
        <v>11</v>
      </c>
      <c r="B751" s="70">
        <v>2.99</v>
      </c>
    </row>
    <row r="752" spans="1:2" ht="12.75">
      <c r="A752" s="69" t="s">
        <v>10</v>
      </c>
      <c r="B752" s="70">
        <v>3.83</v>
      </c>
    </row>
    <row r="753" spans="1:2" ht="12.75">
      <c r="A753" s="69" t="s">
        <v>9</v>
      </c>
      <c r="B753" s="70">
        <v>0.18</v>
      </c>
    </row>
    <row r="754" spans="1:2" ht="12.75">
      <c r="A754" s="69" t="s">
        <v>8</v>
      </c>
      <c r="B754" s="70">
        <v>3.2</v>
      </c>
    </row>
    <row r="755" spans="1:2" ht="12.75">
      <c r="A755" s="69" t="s">
        <v>7</v>
      </c>
      <c r="B755" s="70">
        <v>2.86</v>
      </c>
    </row>
    <row r="756" spans="1:2" ht="12.75">
      <c r="A756" s="69" t="s">
        <v>6</v>
      </c>
      <c r="B756" s="70">
        <v>1.28</v>
      </c>
    </row>
    <row r="757" spans="1:2" ht="12.75">
      <c r="A757" s="69" t="s">
        <v>5</v>
      </c>
      <c r="B757" s="70">
        <v>0.45</v>
      </c>
    </row>
    <row r="758" spans="1:2" ht="12.75">
      <c r="A758" s="69" t="s">
        <v>4</v>
      </c>
      <c r="B758" s="70">
        <v>1.28</v>
      </c>
    </row>
    <row r="759" spans="1:2" ht="12.75">
      <c r="A759" s="69" t="s">
        <v>3</v>
      </c>
      <c r="B759" s="70">
        <v>0.16</v>
      </c>
    </row>
    <row r="760" spans="1:2" ht="12.75">
      <c r="A760" s="69" t="s">
        <v>2</v>
      </c>
      <c r="B760" s="70">
        <v>1.86</v>
      </c>
    </row>
    <row r="761" spans="1:2" ht="12.75">
      <c r="A761" s="69" t="s">
        <v>1</v>
      </c>
      <c r="B761" s="70">
        <v>0.27</v>
      </c>
    </row>
    <row r="762" spans="1:2" ht="12.75">
      <c r="A762" s="69" t="s">
        <v>0</v>
      </c>
      <c r="B762" s="70">
        <v>1.83</v>
      </c>
    </row>
    <row r="763" spans="1:2" ht="12.75">
      <c r="A763" s="69" t="s">
        <v>939</v>
      </c>
      <c r="B763" s="70">
        <v>1.47</v>
      </c>
    </row>
    <row r="764" spans="1:2" ht="12.75">
      <c r="A764" s="69" t="s">
        <v>938</v>
      </c>
      <c r="B764" s="70">
        <v>1.99</v>
      </c>
    </row>
    <row r="765" spans="1:2" ht="12.75">
      <c r="A765" s="69" t="s">
        <v>937</v>
      </c>
      <c r="B765" s="70">
        <v>1.69</v>
      </c>
    </row>
    <row r="766" spans="1:2" ht="12.75">
      <c r="A766" s="69" t="s">
        <v>936</v>
      </c>
      <c r="B766" s="70">
        <v>5.09</v>
      </c>
    </row>
    <row r="767" spans="1:2" ht="12.75">
      <c r="A767" s="69" t="s">
        <v>935</v>
      </c>
      <c r="B767" s="70">
        <v>0.6</v>
      </c>
    </row>
    <row r="768" spans="1:2" ht="12.75">
      <c r="A768" s="69" t="s">
        <v>934</v>
      </c>
      <c r="B768" s="70">
        <v>1.74</v>
      </c>
    </row>
    <row r="769" spans="1:2" ht="12.75">
      <c r="A769" s="69" t="s">
        <v>933</v>
      </c>
      <c r="B769" s="70">
        <v>1.69</v>
      </c>
    </row>
    <row r="770" spans="1:2" ht="12.75">
      <c r="A770" s="69" t="s">
        <v>932</v>
      </c>
      <c r="B770" s="70">
        <v>1.23</v>
      </c>
    </row>
    <row r="771" spans="1:2" ht="12.75">
      <c r="A771" s="69" t="s">
        <v>931</v>
      </c>
      <c r="B771" s="70">
        <v>1.87</v>
      </c>
    </row>
    <row r="772" spans="1:2" ht="12.75">
      <c r="A772" s="69" t="s">
        <v>930</v>
      </c>
      <c r="B772" s="70">
        <v>1.98</v>
      </c>
    </row>
    <row r="773" spans="1:2" ht="12.75">
      <c r="A773" s="69" t="s">
        <v>929</v>
      </c>
      <c r="B773" s="70">
        <v>2.96</v>
      </c>
    </row>
    <row r="774" spans="1:2" ht="12.75">
      <c r="A774" s="69" t="s">
        <v>928</v>
      </c>
      <c r="B774" s="70">
        <v>0.85</v>
      </c>
    </row>
    <row r="775" spans="1:2" ht="12.75">
      <c r="A775" s="69" t="s">
        <v>927</v>
      </c>
      <c r="B775" s="70">
        <v>1.85</v>
      </c>
    </row>
    <row r="776" spans="1:2" ht="12.75">
      <c r="A776" s="69" t="s">
        <v>926</v>
      </c>
      <c r="B776" s="70">
        <v>0.3</v>
      </c>
    </row>
    <row r="777" spans="1:2" ht="12.75">
      <c r="A777" s="69" t="s">
        <v>925</v>
      </c>
      <c r="B777" s="70">
        <v>2.06</v>
      </c>
    </row>
    <row r="778" spans="1:2" ht="12.75">
      <c r="A778" s="69" t="s">
        <v>924</v>
      </c>
      <c r="B778" s="70">
        <v>10.89</v>
      </c>
    </row>
    <row r="779" spans="1:2" ht="12.75">
      <c r="A779" s="69" t="s">
        <v>923</v>
      </c>
      <c r="B779" s="70">
        <v>0.44</v>
      </c>
    </row>
    <row r="780" spans="1:2" ht="12.75">
      <c r="A780" s="69" t="s">
        <v>922</v>
      </c>
      <c r="B780" s="70">
        <v>1.18</v>
      </c>
    </row>
    <row r="781" spans="1:2" ht="12.75">
      <c r="A781" s="69" t="s">
        <v>921</v>
      </c>
      <c r="B781" s="70">
        <v>1.56</v>
      </c>
    </row>
    <row r="782" spans="1:2" ht="12.75">
      <c r="A782" s="69" t="s">
        <v>920</v>
      </c>
      <c r="B782" s="70">
        <v>0.62</v>
      </c>
    </row>
    <row r="783" spans="1:2" ht="12.75">
      <c r="A783" s="69" t="s">
        <v>919</v>
      </c>
      <c r="B783" s="70">
        <v>1.41</v>
      </c>
    </row>
    <row r="784" spans="1:2" ht="12.75">
      <c r="A784" s="69" t="s">
        <v>918</v>
      </c>
      <c r="B784" s="70">
        <v>1.58</v>
      </c>
    </row>
    <row r="785" spans="1:2" ht="12.75">
      <c r="A785" s="69" t="s">
        <v>917</v>
      </c>
      <c r="B785" s="70">
        <v>0.69</v>
      </c>
    </row>
    <row r="786" spans="1:2" ht="12.75">
      <c r="A786" s="69" t="s">
        <v>916</v>
      </c>
      <c r="B786" s="70">
        <v>1.19</v>
      </c>
    </row>
    <row r="787" spans="1:2" ht="12.75">
      <c r="A787" s="69" t="s">
        <v>915</v>
      </c>
      <c r="B787" s="70">
        <v>3.85</v>
      </c>
    </row>
    <row r="788" spans="1:2" ht="12.75">
      <c r="A788" s="69" t="s">
        <v>914</v>
      </c>
      <c r="B788" s="70">
        <v>4.03</v>
      </c>
    </row>
    <row r="789" spans="1:2" ht="12.75">
      <c r="A789" s="69" t="s">
        <v>913</v>
      </c>
      <c r="B789" s="70">
        <v>6.71</v>
      </c>
    </row>
    <row r="790" spans="1:2" ht="12.75">
      <c r="A790" s="69" t="s">
        <v>912</v>
      </c>
      <c r="B790" s="70">
        <v>6.71</v>
      </c>
    </row>
    <row r="791" spans="1:2" ht="12.75">
      <c r="A791" s="69" t="s">
        <v>911</v>
      </c>
      <c r="B791" s="70">
        <v>7.47</v>
      </c>
    </row>
    <row r="792" spans="1:2" ht="12.75">
      <c r="A792" s="69" t="s">
        <v>910</v>
      </c>
      <c r="B792" s="70">
        <v>0.61</v>
      </c>
    </row>
    <row r="793" spans="1:2" ht="12.75">
      <c r="A793" s="69" t="s">
        <v>910</v>
      </c>
      <c r="B793" s="70">
        <v>1.38</v>
      </c>
    </row>
    <row r="794" spans="1:2" ht="12.75">
      <c r="A794" s="69" t="s">
        <v>909</v>
      </c>
      <c r="B794" s="70">
        <v>0.15</v>
      </c>
    </row>
    <row r="795" spans="1:2" ht="12.75">
      <c r="A795" s="69" t="s">
        <v>908</v>
      </c>
      <c r="B795" s="70">
        <v>0.53</v>
      </c>
    </row>
    <row r="796" spans="1:2" ht="12.75">
      <c r="A796" s="69" t="s">
        <v>907</v>
      </c>
      <c r="B796" s="70">
        <v>0.84</v>
      </c>
    </row>
    <row r="797" spans="1:2" ht="12.75">
      <c r="A797" s="69" t="s">
        <v>906</v>
      </c>
      <c r="B797" s="70">
        <v>0.26</v>
      </c>
    </row>
    <row r="798" spans="1:2" ht="12.75">
      <c r="A798" s="69" t="s">
        <v>905</v>
      </c>
      <c r="B798" s="70">
        <v>0.65</v>
      </c>
    </row>
    <row r="799" spans="1:2" ht="12.75">
      <c r="A799" s="69" t="s">
        <v>904</v>
      </c>
      <c r="B799" s="70">
        <v>5.23</v>
      </c>
    </row>
    <row r="800" spans="1:2" ht="12.75">
      <c r="A800" s="69" t="s">
        <v>903</v>
      </c>
      <c r="B800" s="70">
        <v>5.6</v>
      </c>
    </row>
    <row r="801" spans="1:2" ht="12.75">
      <c r="A801" s="69" t="s">
        <v>1234</v>
      </c>
      <c r="B801" s="70">
        <v>7.51</v>
      </c>
    </row>
    <row r="802" spans="1:2" ht="12.75">
      <c r="A802" s="69" t="s">
        <v>1233</v>
      </c>
      <c r="B802" s="70">
        <v>8.24</v>
      </c>
    </row>
    <row r="803" spans="1:2" ht="12.75">
      <c r="A803" s="69" t="s">
        <v>1232</v>
      </c>
      <c r="B803" s="70">
        <v>16.35</v>
      </c>
    </row>
    <row r="804" spans="1:2" ht="12.75">
      <c r="A804" s="69" t="s">
        <v>1231</v>
      </c>
      <c r="B804" s="70">
        <v>0.9</v>
      </c>
    </row>
    <row r="805" spans="1:2" ht="12.75">
      <c r="A805" s="69" t="s">
        <v>1230</v>
      </c>
      <c r="B805" s="70">
        <v>0.9</v>
      </c>
    </row>
    <row r="806" spans="1:2" ht="12.75">
      <c r="A806" s="69" t="s">
        <v>1229</v>
      </c>
      <c r="B806" s="70">
        <v>0.24</v>
      </c>
    </row>
    <row r="807" spans="1:2" ht="12.75">
      <c r="A807" s="69" t="s">
        <v>1228</v>
      </c>
      <c r="B807" s="70">
        <v>1.25</v>
      </c>
    </row>
    <row r="808" spans="1:2" ht="12.75">
      <c r="A808" s="69" t="s">
        <v>1227</v>
      </c>
      <c r="B808" s="70">
        <v>1.33</v>
      </c>
    </row>
    <row r="809" spans="1:2" ht="12.75">
      <c r="A809" s="69" t="s">
        <v>1226</v>
      </c>
      <c r="B809" s="70">
        <v>0.09</v>
      </c>
    </row>
    <row r="810" spans="1:2" ht="12.75">
      <c r="A810" s="69" t="s">
        <v>1225</v>
      </c>
      <c r="B810" s="70">
        <v>1.06</v>
      </c>
    </row>
    <row r="811" spans="1:2" ht="12.75">
      <c r="A811" s="69" t="s">
        <v>1224</v>
      </c>
      <c r="B811" s="70">
        <v>1.25</v>
      </c>
    </row>
    <row r="812" spans="1:2" ht="12.75">
      <c r="A812" s="69" t="s">
        <v>1223</v>
      </c>
      <c r="B812" s="70">
        <v>1.06</v>
      </c>
    </row>
    <row r="813" spans="1:2" ht="12.75">
      <c r="A813" s="69" t="s">
        <v>1222</v>
      </c>
      <c r="B813" s="70">
        <v>1.33</v>
      </c>
    </row>
    <row r="814" spans="1:2" ht="12.75">
      <c r="A814" s="69" t="s">
        <v>1221</v>
      </c>
      <c r="B814" s="70">
        <v>0.06</v>
      </c>
    </row>
    <row r="815" spans="1:2" ht="12.75">
      <c r="A815" s="69" t="s">
        <v>1220</v>
      </c>
      <c r="B815" s="70">
        <v>0.4</v>
      </c>
    </row>
    <row r="816" spans="1:2" ht="12.75">
      <c r="A816" s="69" t="s">
        <v>1219</v>
      </c>
      <c r="B816" s="70">
        <v>10.04</v>
      </c>
    </row>
    <row r="817" spans="1:2" ht="12.75">
      <c r="A817" s="69" t="s">
        <v>1218</v>
      </c>
      <c r="B817" s="70">
        <v>5.54</v>
      </c>
    </row>
    <row r="818" spans="1:2" ht="12.75">
      <c r="A818" s="69" t="s">
        <v>1217</v>
      </c>
      <c r="B818" s="70">
        <v>11.52</v>
      </c>
    </row>
    <row r="819" spans="1:2" ht="12.75">
      <c r="A819" s="69" t="s">
        <v>1216</v>
      </c>
      <c r="B819" s="70">
        <v>0.07</v>
      </c>
    </row>
    <row r="820" spans="1:2" ht="12.75">
      <c r="A820" s="69" t="s">
        <v>1215</v>
      </c>
      <c r="B820" s="70">
        <v>0.27</v>
      </c>
    </row>
    <row r="821" spans="1:2" ht="12.75">
      <c r="A821" s="69" t="s">
        <v>1214</v>
      </c>
      <c r="B821" s="70">
        <v>2.22</v>
      </c>
    </row>
    <row r="822" spans="1:2" ht="12.75">
      <c r="A822" s="69" t="s">
        <v>1213</v>
      </c>
      <c r="B822" s="70">
        <v>3.72</v>
      </c>
    </row>
    <row r="823" spans="1:2" ht="12.75">
      <c r="A823" s="69" t="s">
        <v>1212</v>
      </c>
      <c r="B823" s="70">
        <v>2.11</v>
      </c>
    </row>
    <row r="824" spans="1:2" ht="12.75">
      <c r="A824" s="69" t="s">
        <v>1211</v>
      </c>
      <c r="B824" s="70">
        <v>3.97</v>
      </c>
    </row>
    <row r="825" spans="1:2" ht="12.75">
      <c r="A825" s="69" t="s">
        <v>1210</v>
      </c>
      <c r="B825" s="70">
        <v>2.34</v>
      </c>
    </row>
    <row r="826" spans="1:2" ht="12.75">
      <c r="A826" s="69" t="s">
        <v>1209</v>
      </c>
      <c r="B826" s="70">
        <v>5.04</v>
      </c>
    </row>
    <row r="827" spans="1:2" ht="12.75">
      <c r="A827" s="69" t="s">
        <v>1208</v>
      </c>
      <c r="B827" s="70">
        <v>2.94</v>
      </c>
    </row>
    <row r="828" spans="1:2" ht="12.75">
      <c r="A828" s="69" t="s">
        <v>1207</v>
      </c>
      <c r="B828" s="70">
        <v>6.14</v>
      </c>
    </row>
    <row r="829" spans="1:2" ht="12.75">
      <c r="A829" s="69" t="s">
        <v>1206</v>
      </c>
      <c r="B829" s="70">
        <v>3.84</v>
      </c>
    </row>
    <row r="830" spans="1:2" ht="12.75">
      <c r="A830" s="69" t="s">
        <v>1205</v>
      </c>
      <c r="B830" s="70">
        <v>3.84</v>
      </c>
    </row>
    <row r="831" spans="1:2" ht="12.75">
      <c r="A831" s="69" t="s">
        <v>1204</v>
      </c>
      <c r="B831" s="70">
        <v>1.7</v>
      </c>
    </row>
    <row r="832" spans="1:2" ht="12.75">
      <c r="A832" s="69" t="s">
        <v>1203</v>
      </c>
      <c r="B832" s="70">
        <v>4.83</v>
      </c>
    </row>
    <row r="833" spans="1:2" ht="12.75">
      <c r="A833" s="69" t="s">
        <v>1202</v>
      </c>
      <c r="B833" s="70">
        <v>4.52</v>
      </c>
    </row>
    <row r="834" spans="1:2" ht="12.75">
      <c r="A834" s="69" t="s">
        <v>1201</v>
      </c>
      <c r="B834" s="70">
        <v>5.98</v>
      </c>
    </row>
    <row r="835" spans="1:2" ht="12.75">
      <c r="A835" s="69" t="s">
        <v>1200</v>
      </c>
      <c r="B835" s="70">
        <v>4.25</v>
      </c>
    </row>
    <row r="836" spans="1:2" ht="12.75">
      <c r="A836" s="69" t="s">
        <v>1199</v>
      </c>
      <c r="B836" s="70">
        <v>6.98</v>
      </c>
    </row>
    <row r="837" spans="1:2" ht="12.75">
      <c r="A837" s="69" t="s">
        <v>1198</v>
      </c>
      <c r="B837" s="70">
        <v>0.13</v>
      </c>
    </row>
    <row r="838" spans="1:2" ht="12.75">
      <c r="A838" s="69" t="s">
        <v>1197</v>
      </c>
      <c r="B838" s="70">
        <v>0.5</v>
      </c>
    </row>
    <row r="839" spans="1:2" ht="12.75">
      <c r="A839" s="69" t="s">
        <v>1196</v>
      </c>
      <c r="B839" s="70">
        <v>3.25</v>
      </c>
    </row>
    <row r="840" spans="1:2" ht="12.75">
      <c r="A840" s="69" t="s">
        <v>1195</v>
      </c>
      <c r="B840" s="70">
        <v>0.8</v>
      </c>
    </row>
    <row r="841" spans="1:2" ht="12.75">
      <c r="A841" s="69" t="s">
        <v>1194</v>
      </c>
      <c r="B841" s="70">
        <v>0.17</v>
      </c>
    </row>
    <row r="842" spans="1:2" ht="12.75">
      <c r="A842" s="69" t="s">
        <v>1193</v>
      </c>
      <c r="B842" s="70">
        <v>0.89</v>
      </c>
    </row>
    <row r="843" spans="1:2" ht="12.75">
      <c r="A843" s="69" t="s">
        <v>1192</v>
      </c>
      <c r="B843" s="70">
        <v>0.2</v>
      </c>
    </row>
    <row r="844" spans="1:2" ht="12.75">
      <c r="A844" s="69" t="s">
        <v>1191</v>
      </c>
      <c r="B844" s="70">
        <v>1.05</v>
      </c>
    </row>
    <row r="845" spans="1:2" ht="12.75">
      <c r="A845" s="69" t="s">
        <v>1190</v>
      </c>
      <c r="B845" s="70">
        <v>0.6</v>
      </c>
    </row>
    <row r="846" spans="1:2" ht="12.75">
      <c r="A846" s="69" t="s">
        <v>1189</v>
      </c>
      <c r="B846" s="70">
        <v>1.22</v>
      </c>
    </row>
    <row r="847" spans="1:2" ht="12.75">
      <c r="A847" s="69" t="s">
        <v>1188</v>
      </c>
      <c r="B847" s="70">
        <v>2.33</v>
      </c>
    </row>
    <row r="848" spans="1:2" ht="12.75">
      <c r="A848" s="69" t="s">
        <v>1187</v>
      </c>
      <c r="B848" s="70">
        <v>0.93</v>
      </c>
    </row>
    <row r="849" spans="1:2" ht="12.75">
      <c r="A849" s="69" t="s">
        <v>1186</v>
      </c>
      <c r="B849" s="70">
        <v>0.17</v>
      </c>
    </row>
    <row r="850" spans="1:2" ht="12.75">
      <c r="A850" s="69" t="s">
        <v>1185</v>
      </c>
      <c r="B850" s="70">
        <v>0.23</v>
      </c>
    </row>
    <row r="851" spans="1:2" ht="12.75">
      <c r="A851" s="69" t="s">
        <v>1184</v>
      </c>
      <c r="B851" s="70">
        <v>1.29</v>
      </c>
    </row>
    <row r="852" spans="1:2" ht="12.75">
      <c r="A852" s="69" t="s">
        <v>1183</v>
      </c>
      <c r="B852" s="70">
        <v>0.52</v>
      </c>
    </row>
    <row r="853" spans="1:2" ht="12.75">
      <c r="A853" s="69" t="s">
        <v>1182</v>
      </c>
      <c r="B853" s="70">
        <v>3.59</v>
      </c>
    </row>
    <row r="854" spans="1:2" ht="12.75">
      <c r="A854" s="69" t="s">
        <v>1181</v>
      </c>
      <c r="B854" s="70">
        <v>5.11</v>
      </c>
    </row>
    <row r="855" spans="1:2" ht="12.75">
      <c r="A855" s="69" t="s">
        <v>1180</v>
      </c>
      <c r="B855" s="70">
        <v>5.31</v>
      </c>
    </row>
    <row r="856" spans="1:2" ht="12.75">
      <c r="A856" s="69" t="s">
        <v>1179</v>
      </c>
      <c r="B856" s="70">
        <v>5.79</v>
      </c>
    </row>
    <row r="857" spans="1:2" ht="12.75">
      <c r="A857" s="69" t="s">
        <v>1178</v>
      </c>
      <c r="B857" s="70">
        <v>11.27</v>
      </c>
    </row>
    <row r="858" spans="1:2" ht="12.75">
      <c r="A858" s="69" t="s">
        <v>1177</v>
      </c>
      <c r="B858" s="70">
        <v>17.8</v>
      </c>
    </row>
    <row r="859" spans="1:2" ht="12.75">
      <c r="A859" s="69" t="s">
        <v>1176</v>
      </c>
      <c r="B859" s="70">
        <v>18.33</v>
      </c>
    </row>
    <row r="860" spans="1:2" ht="12.75">
      <c r="A860" s="69" t="s">
        <v>1175</v>
      </c>
      <c r="B860" s="70">
        <v>21.29</v>
      </c>
    </row>
    <row r="861" spans="1:2" ht="12.75">
      <c r="A861" s="69" t="s">
        <v>1174</v>
      </c>
      <c r="B861" s="70">
        <v>20.62</v>
      </c>
    </row>
    <row r="862" spans="1:2" ht="12.75">
      <c r="A862" s="69" t="s">
        <v>1173</v>
      </c>
      <c r="B862" s="70">
        <v>22.81</v>
      </c>
    </row>
    <row r="863" spans="1:2" ht="12.75">
      <c r="A863" s="69" t="s">
        <v>1172</v>
      </c>
      <c r="B863" s="70">
        <v>25</v>
      </c>
    </row>
    <row r="864" spans="1:2" ht="12.75">
      <c r="A864" s="69" t="s">
        <v>1171</v>
      </c>
      <c r="B864" s="70">
        <v>24.4</v>
      </c>
    </row>
    <row r="865" spans="1:2" ht="12.75">
      <c r="A865" s="69" t="s">
        <v>1170</v>
      </c>
      <c r="B865" s="70">
        <v>25.42</v>
      </c>
    </row>
    <row r="866" spans="1:2" ht="12.75">
      <c r="A866" s="69" t="s">
        <v>1169</v>
      </c>
      <c r="B866" s="70">
        <v>25.66</v>
      </c>
    </row>
    <row r="867" spans="1:2" ht="12.75">
      <c r="A867" s="69" t="s">
        <v>1168</v>
      </c>
      <c r="B867" s="70">
        <v>27.35</v>
      </c>
    </row>
    <row r="868" spans="1:2" ht="12.75">
      <c r="A868" s="69" t="s">
        <v>213</v>
      </c>
      <c r="B868" s="70">
        <v>23.32</v>
      </c>
    </row>
    <row r="869" spans="1:2" ht="12.75">
      <c r="A869" s="69" t="s">
        <v>212</v>
      </c>
      <c r="B869" s="70">
        <v>24.41</v>
      </c>
    </row>
    <row r="870" spans="1:2" ht="12.75">
      <c r="A870" s="69" t="s">
        <v>211</v>
      </c>
      <c r="B870" s="70">
        <v>20.29</v>
      </c>
    </row>
    <row r="871" spans="1:2" ht="12.75">
      <c r="A871" s="69" t="s">
        <v>210</v>
      </c>
      <c r="B871" s="70">
        <v>23.79</v>
      </c>
    </row>
    <row r="872" spans="1:2" ht="12.75">
      <c r="A872" s="69" t="s">
        <v>209</v>
      </c>
      <c r="B872" s="70">
        <v>27.42</v>
      </c>
    </row>
    <row r="873" spans="1:2" ht="12.75">
      <c r="A873" s="69" t="s">
        <v>208</v>
      </c>
      <c r="B873" s="70">
        <v>24.7</v>
      </c>
    </row>
    <row r="874" spans="1:2" ht="12.75">
      <c r="A874" s="69" t="s">
        <v>207</v>
      </c>
      <c r="B874" s="70">
        <v>4.68</v>
      </c>
    </row>
    <row r="875" spans="1:2" ht="12.75">
      <c r="A875" s="69" t="s">
        <v>206</v>
      </c>
      <c r="B875" s="70">
        <v>2.65</v>
      </c>
    </row>
    <row r="876" spans="1:2" ht="12.75">
      <c r="A876" s="69" t="s">
        <v>205</v>
      </c>
      <c r="B876" s="70">
        <v>6.7</v>
      </c>
    </row>
    <row r="877" spans="1:2" ht="12.75">
      <c r="A877" s="69" t="s">
        <v>204</v>
      </c>
      <c r="B877" s="70">
        <v>5.05</v>
      </c>
    </row>
    <row r="878" spans="1:2" ht="12.75">
      <c r="A878" s="69" t="s">
        <v>203</v>
      </c>
      <c r="B878" s="70">
        <v>5.64</v>
      </c>
    </row>
    <row r="879" spans="1:2" ht="12.75">
      <c r="A879" s="69" t="s">
        <v>202</v>
      </c>
      <c r="B879" s="70">
        <v>12.4</v>
      </c>
    </row>
    <row r="880" spans="1:2" ht="12.75">
      <c r="A880" s="69" t="s">
        <v>201</v>
      </c>
      <c r="B880" s="70">
        <v>3.06</v>
      </c>
    </row>
    <row r="881" spans="1:2" ht="12.75">
      <c r="A881" s="69" t="s">
        <v>200</v>
      </c>
      <c r="B881" s="70">
        <v>2.49</v>
      </c>
    </row>
    <row r="882" spans="1:2" ht="12.75">
      <c r="A882" s="69" t="s">
        <v>199</v>
      </c>
      <c r="B882" s="70">
        <v>2.54</v>
      </c>
    </row>
    <row r="883" spans="1:2" ht="12.75">
      <c r="A883" s="69" t="s">
        <v>198</v>
      </c>
      <c r="B883" s="70">
        <v>2.31</v>
      </c>
    </row>
    <row r="884" spans="1:2" ht="12.75">
      <c r="A884" s="69" t="s">
        <v>197</v>
      </c>
      <c r="B884" s="70">
        <v>2.67</v>
      </c>
    </row>
    <row r="885" spans="1:2" ht="12.75">
      <c r="A885" s="69" t="s">
        <v>196</v>
      </c>
      <c r="B885" s="70">
        <v>1.59</v>
      </c>
    </row>
    <row r="886" spans="1:2" ht="12.75">
      <c r="A886" s="69" t="s">
        <v>195</v>
      </c>
      <c r="B886" s="70">
        <v>0.92</v>
      </c>
    </row>
    <row r="887" spans="1:2" ht="12.75">
      <c r="A887" s="69" t="s">
        <v>194</v>
      </c>
      <c r="B887" s="70">
        <v>3.78</v>
      </c>
    </row>
    <row r="888" spans="1:2" ht="12.75">
      <c r="A888" s="69" t="s">
        <v>193</v>
      </c>
      <c r="B888" s="70">
        <v>3.99</v>
      </c>
    </row>
    <row r="889" spans="1:2" ht="12.75">
      <c r="A889" s="69" t="s">
        <v>192</v>
      </c>
      <c r="B889" s="70">
        <v>4.07</v>
      </c>
    </row>
    <row r="890" spans="1:2" ht="12.75">
      <c r="A890" s="69" t="s">
        <v>191</v>
      </c>
      <c r="B890" s="70">
        <v>3.95</v>
      </c>
    </row>
    <row r="891" spans="1:2" ht="12.75">
      <c r="A891" s="69" t="s">
        <v>190</v>
      </c>
      <c r="B891" s="70">
        <v>5.19</v>
      </c>
    </row>
    <row r="892" spans="1:2" ht="12.75">
      <c r="A892" s="69" t="s">
        <v>189</v>
      </c>
      <c r="B892" s="70">
        <v>7.03</v>
      </c>
    </row>
    <row r="893" spans="1:2" ht="12.75">
      <c r="A893" s="69" t="s">
        <v>188</v>
      </c>
      <c r="B893" s="70">
        <v>22.44</v>
      </c>
    </row>
    <row r="894" spans="1:2" ht="12.75">
      <c r="A894" s="69" t="s">
        <v>187</v>
      </c>
      <c r="B894" s="70">
        <v>1.56</v>
      </c>
    </row>
    <row r="895" spans="1:2" ht="12.75">
      <c r="A895" s="69" t="s">
        <v>186</v>
      </c>
      <c r="B895" s="70">
        <v>2.9</v>
      </c>
    </row>
    <row r="896" spans="1:2" ht="12.75">
      <c r="A896" s="69" t="s">
        <v>185</v>
      </c>
      <c r="B896" s="70">
        <v>1.1</v>
      </c>
    </row>
    <row r="897" spans="1:2" ht="12.75">
      <c r="A897" s="69" t="s">
        <v>184</v>
      </c>
      <c r="B897" s="70">
        <v>4.63</v>
      </c>
    </row>
    <row r="898" spans="1:2" ht="12.75">
      <c r="A898" s="69" t="s">
        <v>183</v>
      </c>
      <c r="B898" s="70">
        <v>4.66</v>
      </c>
    </row>
    <row r="899" spans="1:2" ht="12.75">
      <c r="A899" s="69" t="s">
        <v>182</v>
      </c>
      <c r="B899" s="70">
        <v>3.05</v>
      </c>
    </row>
    <row r="900" spans="1:2" ht="12.75">
      <c r="A900" s="69" t="s">
        <v>181</v>
      </c>
      <c r="B900" s="70">
        <v>2.27</v>
      </c>
    </row>
    <row r="901" spans="1:2" ht="12.75">
      <c r="A901" s="69" t="s">
        <v>180</v>
      </c>
      <c r="B901" s="70">
        <v>2.26</v>
      </c>
    </row>
    <row r="902" spans="1:2" ht="12.75">
      <c r="A902" s="69" t="s">
        <v>179</v>
      </c>
      <c r="B902" s="70">
        <v>4.12</v>
      </c>
    </row>
    <row r="903" spans="1:2" ht="12.75">
      <c r="A903" s="69" t="s">
        <v>178</v>
      </c>
      <c r="B903" s="70">
        <v>2.6</v>
      </c>
    </row>
    <row r="904" spans="1:2" ht="12.75">
      <c r="A904" s="69" t="s">
        <v>177</v>
      </c>
      <c r="B904" s="70">
        <v>2.7</v>
      </c>
    </row>
    <row r="905" spans="1:2" ht="12.75">
      <c r="A905" s="69" t="s">
        <v>176</v>
      </c>
      <c r="B905" s="70">
        <v>1.76</v>
      </c>
    </row>
    <row r="906" spans="1:2" ht="12.75">
      <c r="A906" s="69" t="s">
        <v>175</v>
      </c>
      <c r="B906" s="70">
        <v>0.03</v>
      </c>
    </row>
    <row r="907" spans="1:2" ht="12.75">
      <c r="A907" s="69" t="s">
        <v>174</v>
      </c>
      <c r="B907" s="70">
        <v>4.67</v>
      </c>
    </row>
    <row r="908" spans="1:2" ht="12.75">
      <c r="A908" s="69" t="s">
        <v>173</v>
      </c>
      <c r="B908" s="70">
        <v>0.45</v>
      </c>
    </row>
    <row r="909" spans="1:2" ht="12.75">
      <c r="A909" s="69" t="s">
        <v>172</v>
      </c>
      <c r="B909" s="70">
        <v>1.75</v>
      </c>
    </row>
    <row r="910" spans="1:2" ht="12.75">
      <c r="A910" s="69" t="s">
        <v>171</v>
      </c>
      <c r="B910" s="70">
        <v>1.12</v>
      </c>
    </row>
    <row r="911" spans="1:2" ht="12.75">
      <c r="A911" s="69" t="s">
        <v>170</v>
      </c>
      <c r="B911" s="70">
        <v>13.83</v>
      </c>
    </row>
    <row r="912" spans="1:2" ht="12.75">
      <c r="A912" s="69" t="s">
        <v>169</v>
      </c>
      <c r="B912" s="70">
        <v>0.94</v>
      </c>
    </row>
    <row r="913" spans="1:2" ht="12.75">
      <c r="A913" s="69" t="s">
        <v>168</v>
      </c>
      <c r="B913" s="70">
        <v>0.42</v>
      </c>
    </row>
    <row r="914" spans="1:2" ht="12.75">
      <c r="A914" s="69" t="s">
        <v>167</v>
      </c>
      <c r="B914" s="70">
        <v>5.03</v>
      </c>
    </row>
    <row r="915" spans="1:2" ht="12.75">
      <c r="A915" s="69" t="s">
        <v>166</v>
      </c>
      <c r="B915" s="70">
        <v>4.01</v>
      </c>
    </row>
    <row r="916" spans="1:2" ht="12.75">
      <c r="A916" s="69" t="s">
        <v>165</v>
      </c>
      <c r="B916" s="70">
        <v>12.56</v>
      </c>
    </row>
    <row r="917" spans="1:2" ht="12.75">
      <c r="A917" s="69" t="s">
        <v>164</v>
      </c>
      <c r="B917" s="70">
        <v>3.4</v>
      </c>
    </row>
    <row r="918" spans="1:2" ht="12.75">
      <c r="A918" s="69" t="s">
        <v>163</v>
      </c>
      <c r="B918" s="70">
        <v>4.25</v>
      </c>
    </row>
    <row r="919" spans="1:2" ht="12.75">
      <c r="A919" s="69" t="s">
        <v>162</v>
      </c>
      <c r="B919" s="70">
        <v>13.19</v>
      </c>
    </row>
    <row r="920" spans="1:2" ht="12.75">
      <c r="A920" s="69" t="s">
        <v>161</v>
      </c>
      <c r="B920" s="70">
        <v>2.35</v>
      </c>
    </row>
    <row r="921" spans="1:2" ht="12.75">
      <c r="A921" s="69" t="s">
        <v>160</v>
      </c>
      <c r="B921" s="70">
        <v>3.66</v>
      </c>
    </row>
    <row r="922" spans="1:2" ht="12.75">
      <c r="A922" s="69" t="s">
        <v>159</v>
      </c>
      <c r="B922" s="70">
        <v>5.64</v>
      </c>
    </row>
    <row r="923" spans="1:2" ht="12.75">
      <c r="A923" s="69" t="s">
        <v>158</v>
      </c>
      <c r="B923" s="70">
        <v>2.19</v>
      </c>
    </row>
    <row r="924" spans="1:2" ht="12.75">
      <c r="A924" s="69" t="s">
        <v>157</v>
      </c>
      <c r="B924" s="70">
        <v>0.73</v>
      </c>
    </row>
    <row r="925" spans="1:2" ht="12.75">
      <c r="A925" s="69" t="s">
        <v>156</v>
      </c>
      <c r="B925" s="70">
        <v>0.09</v>
      </c>
    </row>
    <row r="926" spans="1:2" ht="12.75">
      <c r="A926" s="69" t="s">
        <v>155</v>
      </c>
      <c r="B926" s="70">
        <v>0.03</v>
      </c>
    </row>
    <row r="927" spans="1:2" ht="12.75">
      <c r="A927" s="69" t="s">
        <v>154</v>
      </c>
      <c r="B927" s="70">
        <v>0.01</v>
      </c>
    </row>
    <row r="928" spans="1:2" ht="12.75">
      <c r="A928" s="69" t="s">
        <v>153</v>
      </c>
      <c r="B928" s="70">
        <v>0.67</v>
      </c>
    </row>
    <row r="929" spans="1:2" ht="12.75">
      <c r="A929" s="69" t="s">
        <v>152</v>
      </c>
      <c r="B929" s="70">
        <v>0</v>
      </c>
    </row>
    <row r="930" spans="1:2" ht="12.75">
      <c r="A930" s="69" t="s">
        <v>151</v>
      </c>
      <c r="B930" s="70">
        <v>0.02</v>
      </c>
    </row>
    <row r="931" spans="1:2" ht="12.75">
      <c r="A931" s="69" t="s">
        <v>150</v>
      </c>
      <c r="B931" s="70">
        <v>0.1</v>
      </c>
    </row>
    <row r="932" spans="1:2" ht="12.75">
      <c r="A932" s="69" t="s">
        <v>149</v>
      </c>
      <c r="B932" s="70">
        <v>0.15</v>
      </c>
    </row>
    <row r="933" spans="1:2" ht="12.75">
      <c r="A933" s="69" t="s">
        <v>148</v>
      </c>
      <c r="B933" s="70">
        <v>0.08</v>
      </c>
    </row>
    <row r="934" spans="1:2" ht="12.75">
      <c r="A934" s="69" t="s">
        <v>147</v>
      </c>
      <c r="B934" s="70">
        <v>0.24</v>
      </c>
    </row>
    <row r="935" spans="1:2" ht="12.75">
      <c r="A935" s="69" t="s">
        <v>146</v>
      </c>
      <c r="B935" s="70">
        <v>0.14</v>
      </c>
    </row>
    <row r="936" spans="1:2" ht="12.75">
      <c r="A936" s="69" t="s">
        <v>145</v>
      </c>
      <c r="B936" s="70">
        <v>0.12</v>
      </c>
    </row>
    <row r="937" spans="1:2" ht="12.75">
      <c r="A937" s="69" t="s">
        <v>144</v>
      </c>
      <c r="B937" s="70">
        <v>7.89</v>
      </c>
    </row>
    <row r="938" spans="1:2" ht="12.75">
      <c r="A938" s="69" t="s">
        <v>143</v>
      </c>
      <c r="B938" s="70">
        <v>4.57</v>
      </c>
    </row>
    <row r="939" spans="1:2" ht="12.75">
      <c r="A939" s="69" t="s">
        <v>142</v>
      </c>
      <c r="B939" s="70">
        <v>0</v>
      </c>
    </row>
    <row r="940" spans="1:2" ht="12.75">
      <c r="A940" s="69" t="s">
        <v>141</v>
      </c>
      <c r="B940" s="70">
        <v>1.15</v>
      </c>
    </row>
    <row r="941" spans="1:2" ht="12.75">
      <c r="A941" s="69" t="s">
        <v>140</v>
      </c>
      <c r="B941" s="70">
        <v>32</v>
      </c>
    </row>
    <row r="942" spans="1:2" ht="12.75">
      <c r="A942" s="69" t="s">
        <v>139</v>
      </c>
      <c r="B942" s="70">
        <v>14.77</v>
      </c>
    </row>
    <row r="943" spans="1:2" ht="12.75">
      <c r="A943" s="69" t="s">
        <v>138</v>
      </c>
      <c r="B943" s="70">
        <v>25.83</v>
      </c>
    </row>
    <row r="944" spans="1:2" ht="12.75">
      <c r="A944" s="69" t="s">
        <v>794</v>
      </c>
      <c r="B944" s="70">
        <v>0.28</v>
      </c>
    </row>
    <row r="945" spans="1:2" ht="12.75">
      <c r="A945" s="69" t="s">
        <v>137</v>
      </c>
      <c r="B945" s="70">
        <v>4.23</v>
      </c>
    </row>
    <row r="946" spans="1:2" ht="12.75">
      <c r="A946" s="69" t="s">
        <v>136</v>
      </c>
      <c r="B946" s="70">
        <v>0.53</v>
      </c>
    </row>
    <row r="947" spans="1:2" ht="12.75">
      <c r="A947" s="69" t="s">
        <v>135</v>
      </c>
      <c r="B947" s="70">
        <v>9.6</v>
      </c>
    </row>
    <row r="948" spans="1:2" ht="12.75">
      <c r="A948" s="69" t="s">
        <v>134</v>
      </c>
      <c r="B948" s="70">
        <v>4.52</v>
      </c>
    </row>
    <row r="949" spans="1:2" ht="12.75">
      <c r="A949" s="69" t="s">
        <v>133</v>
      </c>
      <c r="B949" s="70">
        <v>3.55</v>
      </c>
    </row>
    <row r="950" spans="1:2" ht="12.75">
      <c r="A950" s="69" t="s">
        <v>132</v>
      </c>
      <c r="B950" s="70">
        <v>0.02</v>
      </c>
    </row>
    <row r="951" spans="1:2" ht="12.75">
      <c r="A951" s="69" t="s">
        <v>131</v>
      </c>
      <c r="B951" s="70">
        <v>0.2</v>
      </c>
    </row>
    <row r="952" spans="1:2" ht="12.75">
      <c r="A952" s="69" t="s">
        <v>130</v>
      </c>
      <c r="B952" s="70">
        <v>1.07</v>
      </c>
    </row>
    <row r="953" spans="1:2" ht="12.75">
      <c r="A953" s="69" t="s">
        <v>129</v>
      </c>
      <c r="B953" s="70">
        <v>2.15</v>
      </c>
    </row>
    <row r="954" spans="1:2" ht="12.75">
      <c r="A954" s="69" t="s">
        <v>128</v>
      </c>
      <c r="B954" s="70">
        <v>0.17</v>
      </c>
    </row>
    <row r="955" spans="1:2" ht="12.75">
      <c r="A955" s="69" t="s">
        <v>127</v>
      </c>
      <c r="B955" s="70">
        <v>0.53</v>
      </c>
    </row>
    <row r="956" spans="1:2" ht="12.75">
      <c r="A956" s="69" t="s">
        <v>126</v>
      </c>
      <c r="B956" s="70">
        <v>9.35</v>
      </c>
    </row>
    <row r="957" spans="1:2" ht="12.75">
      <c r="A957" s="69" t="s">
        <v>125</v>
      </c>
      <c r="B957" s="70">
        <v>2.55</v>
      </c>
    </row>
    <row r="958" spans="1:2" ht="12.75">
      <c r="A958" s="69" t="s">
        <v>124</v>
      </c>
      <c r="B958" s="70">
        <v>2.11</v>
      </c>
    </row>
    <row r="959" spans="1:2" ht="12.75">
      <c r="A959" s="69" t="s">
        <v>123</v>
      </c>
      <c r="B959" s="70">
        <v>6.19</v>
      </c>
    </row>
    <row r="960" spans="1:2" ht="12.75">
      <c r="A960" s="69" t="s">
        <v>122</v>
      </c>
      <c r="B960" s="70">
        <v>5.48</v>
      </c>
    </row>
    <row r="961" spans="1:2" ht="12.75">
      <c r="A961" s="69" t="s">
        <v>121</v>
      </c>
      <c r="B961" s="70">
        <v>11.32</v>
      </c>
    </row>
    <row r="962" spans="1:2" ht="12.75">
      <c r="A962" s="69" t="s">
        <v>120</v>
      </c>
      <c r="B962" s="70">
        <v>11.66</v>
      </c>
    </row>
    <row r="963" spans="1:2" ht="12.75">
      <c r="A963" s="69" t="s">
        <v>119</v>
      </c>
      <c r="B963" s="70">
        <v>0.25</v>
      </c>
    </row>
    <row r="964" spans="1:2" ht="12.75">
      <c r="A964" s="69" t="s">
        <v>118</v>
      </c>
      <c r="B964" s="70">
        <v>0.81</v>
      </c>
    </row>
    <row r="965" spans="1:2" ht="12.75">
      <c r="A965" s="69" t="s">
        <v>117</v>
      </c>
      <c r="B965" s="70">
        <v>0</v>
      </c>
    </row>
    <row r="966" spans="1:2" ht="12.75">
      <c r="A966" s="69" t="s">
        <v>116</v>
      </c>
      <c r="B966" s="70">
        <v>6.57</v>
      </c>
    </row>
    <row r="967" spans="1:2" ht="12.75">
      <c r="A967" s="69" t="s">
        <v>115</v>
      </c>
      <c r="B967" s="70">
        <v>3.12</v>
      </c>
    </row>
    <row r="968" spans="1:2" ht="12.75">
      <c r="A968" s="69" t="s">
        <v>114</v>
      </c>
      <c r="B968" s="70">
        <v>1.98</v>
      </c>
    </row>
    <row r="969" spans="1:2" ht="12.75">
      <c r="A969" s="69" t="s">
        <v>113</v>
      </c>
      <c r="B969" s="70">
        <v>1.87</v>
      </c>
    </row>
    <row r="970" spans="1:2" ht="12.75">
      <c r="A970" s="69" t="s">
        <v>112</v>
      </c>
      <c r="B970" s="70">
        <v>2.15</v>
      </c>
    </row>
    <row r="971" spans="1:2" ht="12.75">
      <c r="A971" s="69" t="s">
        <v>111</v>
      </c>
      <c r="B971" s="70">
        <v>0.21</v>
      </c>
    </row>
    <row r="972" spans="1:2" ht="12.75">
      <c r="A972" s="69" t="s">
        <v>110</v>
      </c>
      <c r="B972" s="70">
        <v>2.86</v>
      </c>
    </row>
    <row r="973" spans="1:2" ht="12.75">
      <c r="A973" s="69" t="s">
        <v>109</v>
      </c>
      <c r="B973" s="70">
        <v>2.89</v>
      </c>
    </row>
    <row r="974" spans="1:2" ht="12.75">
      <c r="A974" s="69" t="s">
        <v>108</v>
      </c>
      <c r="B974" s="70">
        <v>2.07</v>
      </c>
    </row>
    <row r="975" spans="1:2" ht="12.75">
      <c r="A975" s="69" t="s">
        <v>107</v>
      </c>
      <c r="B975" s="70">
        <v>2.15</v>
      </c>
    </row>
    <row r="976" spans="1:2" ht="12.75">
      <c r="A976" s="69" t="s">
        <v>106</v>
      </c>
      <c r="B976" s="70">
        <v>1.63</v>
      </c>
    </row>
    <row r="977" spans="1:2" ht="12.75">
      <c r="A977" s="69" t="s">
        <v>105</v>
      </c>
      <c r="B977" s="70">
        <v>0.75</v>
      </c>
    </row>
    <row r="978" spans="1:2" ht="12.75">
      <c r="A978" s="69" t="s">
        <v>104</v>
      </c>
      <c r="B978" s="70">
        <v>4.91</v>
      </c>
    </row>
    <row r="979" spans="1:2" ht="12.75">
      <c r="A979" s="69" t="s">
        <v>103</v>
      </c>
      <c r="B979" s="70">
        <v>0.96</v>
      </c>
    </row>
    <row r="980" spans="1:2" ht="12.75">
      <c r="A980" s="69" t="s">
        <v>102</v>
      </c>
      <c r="B980" s="70">
        <v>0.97</v>
      </c>
    </row>
    <row r="981" spans="1:2" ht="12.75">
      <c r="A981" s="69" t="s">
        <v>101</v>
      </c>
      <c r="B981" s="70">
        <v>2.69</v>
      </c>
    </row>
    <row r="982" spans="1:2" ht="12.75">
      <c r="A982" s="69" t="s">
        <v>100</v>
      </c>
      <c r="B982" s="70">
        <v>1.34</v>
      </c>
    </row>
    <row r="983" spans="1:2" ht="12.75">
      <c r="A983" s="69" t="s">
        <v>99</v>
      </c>
      <c r="B983" s="70">
        <v>1.02</v>
      </c>
    </row>
    <row r="984" spans="1:2" ht="12.75">
      <c r="A984" s="69" t="s">
        <v>98</v>
      </c>
      <c r="B984" s="70">
        <v>0.99</v>
      </c>
    </row>
    <row r="985" spans="1:2" ht="12.75">
      <c r="A985" s="69" t="s">
        <v>97</v>
      </c>
      <c r="B985" s="70">
        <v>17.38</v>
      </c>
    </row>
    <row r="986" spans="1:2" ht="12.75">
      <c r="A986" s="69" t="s">
        <v>96</v>
      </c>
      <c r="B986" s="70">
        <v>2.18</v>
      </c>
    </row>
    <row r="987" spans="1:2" ht="12.75">
      <c r="A987" s="69" t="s">
        <v>95</v>
      </c>
      <c r="B987" s="70">
        <v>1.59</v>
      </c>
    </row>
    <row r="988" spans="1:2" ht="12.75">
      <c r="A988" s="69" t="s">
        <v>94</v>
      </c>
      <c r="B988" s="70">
        <v>1.67</v>
      </c>
    </row>
    <row r="989" spans="1:2" ht="12.75">
      <c r="A989" s="69" t="s">
        <v>93</v>
      </c>
      <c r="B989" s="70">
        <v>1.87</v>
      </c>
    </row>
    <row r="990" spans="1:2" ht="12.75">
      <c r="A990" s="69" t="s">
        <v>92</v>
      </c>
      <c r="B990" s="70">
        <v>1.98</v>
      </c>
    </row>
    <row r="991" spans="1:2" ht="12.75">
      <c r="A991" s="69" t="s">
        <v>91</v>
      </c>
      <c r="B991" s="70">
        <v>1.98</v>
      </c>
    </row>
    <row r="992" spans="1:2" ht="12.75">
      <c r="A992" s="69" t="s">
        <v>90</v>
      </c>
      <c r="B992" s="70">
        <v>2.01</v>
      </c>
    </row>
    <row r="993" spans="1:2" ht="12.75">
      <c r="A993" s="69" t="s">
        <v>89</v>
      </c>
      <c r="B993" s="70">
        <v>2.3</v>
      </c>
    </row>
    <row r="994" spans="1:2" ht="12.75">
      <c r="A994" s="69" t="s">
        <v>88</v>
      </c>
      <c r="B994" s="70">
        <v>5.46</v>
      </c>
    </row>
    <row r="995" spans="1:2" ht="12.75">
      <c r="A995" s="69" t="s">
        <v>87</v>
      </c>
      <c r="B995" s="70">
        <v>0.74</v>
      </c>
    </row>
    <row r="996" spans="1:2" ht="12.75">
      <c r="A996" s="69" t="s">
        <v>86</v>
      </c>
      <c r="B996" s="70">
        <v>2.21</v>
      </c>
    </row>
    <row r="997" spans="1:2" ht="12.75">
      <c r="A997" s="69" t="s">
        <v>85</v>
      </c>
      <c r="B997" s="70">
        <v>2.47</v>
      </c>
    </row>
    <row r="998" spans="1:2" ht="12.75">
      <c r="A998" s="69" t="s">
        <v>84</v>
      </c>
      <c r="B998" s="70">
        <v>1.98</v>
      </c>
    </row>
    <row r="999" spans="1:2" ht="12.75">
      <c r="A999" s="69" t="s">
        <v>83</v>
      </c>
      <c r="B999" s="70">
        <v>20.73</v>
      </c>
    </row>
    <row r="1000" spans="1:2" ht="12.75">
      <c r="A1000" s="69" t="s">
        <v>1006</v>
      </c>
      <c r="B1000" s="70">
        <v>8.82</v>
      </c>
    </row>
    <row r="1001" spans="1:2" ht="12.75">
      <c r="A1001" s="69" t="s">
        <v>1005</v>
      </c>
      <c r="B1001" s="70">
        <v>12.61</v>
      </c>
    </row>
    <row r="1002" spans="1:2" ht="12.75">
      <c r="A1002" s="69" t="s">
        <v>1004</v>
      </c>
      <c r="B1002" s="70">
        <v>7.89</v>
      </c>
    </row>
    <row r="1003" spans="1:2" ht="12.75">
      <c r="A1003" s="69" t="s">
        <v>1003</v>
      </c>
      <c r="B1003" s="70">
        <v>0.96</v>
      </c>
    </row>
    <row r="1004" spans="1:2" ht="12.75">
      <c r="A1004" s="69" t="s">
        <v>1002</v>
      </c>
      <c r="B1004" s="70">
        <v>5.35</v>
      </c>
    </row>
    <row r="1005" spans="1:2" ht="12.75">
      <c r="A1005" s="69" t="s">
        <v>1001</v>
      </c>
      <c r="B1005" s="70">
        <v>4.83</v>
      </c>
    </row>
    <row r="1006" spans="1:2" ht="12.75">
      <c r="A1006" s="69" t="s">
        <v>1000</v>
      </c>
      <c r="B1006" s="70">
        <v>12.72</v>
      </c>
    </row>
    <row r="1007" spans="1:2" ht="12.75">
      <c r="A1007" s="69" t="s">
        <v>999</v>
      </c>
      <c r="B1007" s="70">
        <v>4.05</v>
      </c>
    </row>
    <row r="1008" spans="1:2" ht="12.75">
      <c r="A1008" s="69" t="s">
        <v>998</v>
      </c>
      <c r="B1008" s="70">
        <v>2.12</v>
      </c>
    </row>
    <row r="1009" spans="1:2" ht="12.75">
      <c r="A1009" s="69" t="s">
        <v>997</v>
      </c>
      <c r="B1009" s="70">
        <v>12.31</v>
      </c>
    </row>
    <row r="1010" spans="1:2" ht="12.75">
      <c r="A1010" s="69" t="s">
        <v>996</v>
      </c>
      <c r="B1010" s="70">
        <v>3.54</v>
      </c>
    </row>
    <row r="1011" spans="1:2" ht="12.75">
      <c r="A1011" s="69" t="s">
        <v>995</v>
      </c>
      <c r="B1011" s="70">
        <v>2.2</v>
      </c>
    </row>
    <row r="1012" spans="1:2" ht="12.75">
      <c r="A1012" s="69" t="s">
        <v>994</v>
      </c>
      <c r="B1012" s="70">
        <v>9.47</v>
      </c>
    </row>
    <row r="1013" spans="1:2" ht="12.75">
      <c r="A1013" s="69" t="s">
        <v>993</v>
      </c>
      <c r="B1013" s="70">
        <v>3.44</v>
      </c>
    </row>
    <row r="1014" spans="1:2" ht="12.75">
      <c r="A1014" s="69" t="s">
        <v>992</v>
      </c>
      <c r="B1014" s="70">
        <v>7.46</v>
      </c>
    </row>
    <row r="1015" spans="1:2" ht="12.75">
      <c r="A1015" s="69" t="s">
        <v>991</v>
      </c>
      <c r="B1015" s="70">
        <v>6.05</v>
      </c>
    </row>
    <row r="1016" spans="1:2" ht="12.75">
      <c r="A1016" s="69" t="s">
        <v>990</v>
      </c>
      <c r="B1016" s="70">
        <v>2.32</v>
      </c>
    </row>
    <row r="1017" spans="1:2" ht="12.75">
      <c r="A1017" s="69" t="s">
        <v>989</v>
      </c>
      <c r="B1017" s="70">
        <v>4.27</v>
      </c>
    </row>
    <row r="1018" spans="1:2" ht="12.75">
      <c r="A1018" s="69" t="s">
        <v>988</v>
      </c>
      <c r="B1018" s="70">
        <v>4.52</v>
      </c>
    </row>
    <row r="1019" spans="1:2" ht="12.75">
      <c r="A1019" s="69" t="s">
        <v>987</v>
      </c>
      <c r="B1019" s="70">
        <v>1.11</v>
      </c>
    </row>
    <row r="1020" spans="1:2" ht="12.75">
      <c r="A1020" s="69" t="s">
        <v>986</v>
      </c>
      <c r="B1020" s="70">
        <v>8.6</v>
      </c>
    </row>
    <row r="1021" spans="1:2" ht="12.75">
      <c r="A1021" s="69" t="s">
        <v>985</v>
      </c>
      <c r="B1021" s="70">
        <v>5.74</v>
      </c>
    </row>
    <row r="1022" spans="1:2" ht="12.75">
      <c r="A1022" s="69" t="s">
        <v>984</v>
      </c>
      <c r="B1022" s="70">
        <v>6.26</v>
      </c>
    </row>
    <row r="1023" spans="1:2" ht="12.75">
      <c r="A1023" s="69" t="s">
        <v>983</v>
      </c>
      <c r="B1023" s="70">
        <v>7.79</v>
      </c>
    </row>
    <row r="1024" spans="1:2" ht="12.75">
      <c r="A1024" s="69" t="s">
        <v>982</v>
      </c>
      <c r="B1024" s="70">
        <v>4.77</v>
      </c>
    </row>
    <row r="1025" spans="1:2" ht="12.75">
      <c r="A1025" s="69" t="s">
        <v>981</v>
      </c>
      <c r="B1025" s="70">
        <v>5.2</v>
      </c>
    </row>
    <row r="1026" spans="1:2" ht="12.75">
      <c r="A1026" s="69" t="s">
        <v>980</v>
      </c>
      <c r="B1026" s="70">
        <v>4.19</v>
      </c>
    </row>
    <row r="1027" spans="1:2" ht="12.75">
      <c r="A1027" s="69" t="s">
        <v>979</v>
      </c>
      <c r="B1027" s="70">
        <v>5.27</v>
      </c>
    </row>
    <row r="1028" spans="1:2" ht="12.75">
      <c r="A1028" s="69" t="s">
        <v>978</v>
      </c>
      <c r="B1028" s="70">
        <v>6.1</v>
      </c>
    </row>
    <row r="1029" spans="1:2" ht="12.75">
      <c r="A1029" s="69" t="s">
        <v>977</v>
      </c>
      <c r="B1029" s="70">
        <v>2.05</v>
      </c>
    </row>
    <row r="1030" spans="1:2" ht="12.75">
      <c r="A1030" s="69" t="s">
        <v>976</v>
      </c>
      <c r="B1030" s="70">
        <v>5.59</v>
      </c>
    </row>
    <row r="1031" spans="1:2" ht="12.75">
      <c r="A1031" s="69" t="s">
        <v>975</v>
      </c>
      <c r="B1031" s="70">
        <v>3.5</v>
      </c>
    </row>
    <row r="1032" spans="1:2" ht="12.75">
      <c r="A1032" s="69" t="s">
        <v>974</v>
      </c>
      <c r="B1032" s="70">
        <v>2.1</v>
      </c>
    </row>
    <row r="1033" spans="1:2" ht="12.75">
      <c r="A1033" s="69" t="s">
        <v>973</v>
      </c>
      <c r="B1033" s="70">
        <v>0.39</v>
      </c>
    </row>
    <row r="1034" spans="1:2" ht="12.75">
      <c r="A1034" s="69" t="s">
        <v>972</v>
      </c>
      <c r="B1034" s="70">
        <v>6.74</v>
      </c>
    </row>
    <row r="1035" spans="1:2" ht="12.75">
      <c r="A1035" s="69" t="s">
        <v>971</v>
      </c>
      <c r="B1035" s="70">
        <v>0.83</v>
      </c>
    </row>
    <row r="1036" spans="1:2" ht="12.75">
      <c r="A1036" s="69" t="s">
        <v>970</v>
      </c>
      <c r="B1036" s="70">
        <v>22.23</v>
      </c>
    </row>
    <row r="1037" spans="1:2" ht="12.75">
      <c r="A1037" s="69" t="s">
        <v>969</v>
      </c>
      <c r="B1037" s="70">
        <v>28.62</v>
      </c>
    </row>
    <row r="1038" spans="1:2" ht="12.75">
      <c r="A1038" s="69" t="s">
        <v>968</v>
      </c>
      <c r="B1038" s="70">
        <v>6.68</v>
      </c>
    </row>
    <row r="1039" spans="1:2" ht="12.75">
      <c r="A1039" s="69" t="s">
        <v>967</v>
      </c>
      <c r="B1039" s="70">
        <v>7.46</v>
      </c>
    </row>
    <row r="1040" spans="1:2" ht="12.75">
      <c r="A1040" s="69" t="s">
        <v>966</v>
      </c>
      <c r="B1040" s="70">
        <v>0.36</v>
      </c>
    </row>
    <row r="1041" spans="1:2" ht="12.75">
      <c r="A1041" s="69" t="s">
        <v>965</v>
      </c>
      <c r="B1041" s="70">
        <v>0.32</v>
      </c>
    </row>
    <row r="1042" spans="1:2" ht="12.75">
      <c r="A1042" s="69" t="s">
        <v>964</v>
      </c>
      <c r="B1042" s="70">
        <v>0.09</v>
      </c>
    </row>
    <row r="1043" spans="1:2" ht="12.75">
      <c r="A1043" s="69" t="s">
        <v>963</v>
      </c>
      <c r="B1043" s="70">
        <v>0.25</v>
      </c>
    </row>
    <row r="1044" spans="1:2" ht="12.75">
      <c r="A1044" s="69" t="s">
        <v>962</v>
      </c>
      <c r="B1044" s="70">
        <v>0.03</v>
      </c>
    </row>
    <row r="1045" spans="1:2" ht="12.75">
      <c r="A1045" s="69" t="s">
        <v>961</v>
      </c>
      <c r="B1045" s="70">
        <v>0.47</v>
      </c>
    </row>
    <row r="1046" spans="1:2" ht="12.75">
      <c r="A1046" s="69" t="s">
        <v>960</v>
      </c>
      <c r="B1046" s="70">
        <v>0.21</v>
      </c>
    </row>
    <row r="1047" spans="1:2" ht="12.75">
      <c r="A1047" s="69" t="s">
        <v>959</v>
      </c>
      <c r="B1047" s="70">
        <v>0.17</v>
      </c>
    </row>
    <row r="1048" spans="1:2" ht="12.75">
      <c r="A1048" s="69" t="s">
        <v>958</v>
      </c>
      <c r="B1048" s="70">
        <v>0.31</v>
      </c>
    </row>
    <row r="1049" spans="1:2" ht="12.75">
      <c r="A1049" s="69" t="s">
        <v>957</v>
      </c>
      <c r="B1049" s="70">
        <v>0.29</v>
      </c>
    </row>
    <row r="1050" spans="1:2" ht="12.75">
      <c r="A1050" s="69" t="s">
        <v>956</v>
      </c>
      <c r="B1050" s="70">
        <v>0.23</v>
      </c>
    </row>
    <row r="1051" spans="1:2" ht="12.75">
      <c r="A1051" s="69" t="s">
        <v>955</v>
      </c>
      <c r="B1051" s="70">
        <v>10.99</v>
      </c>
    </row>
    <row r="1052" spans="1:2" ht="12.75">
      <c r="A1052" s="69" t="s">
        <v>954</v>
      </c>
      <c r="B1052" s="70">
        <v>6.01</v>
      </c>
    </row>
    <row r="1053" spans="1:2" ht="12.75">
      <c r="A1053" s="69" t="s">
        <v>953</v>
      </c>
      <c r="B1053" s="70">
        <v>5.35</v>
      </c>
    </row>
    <row r="1054" spans="1:2" ht="12.75">
      <c r="A1054" s="69" t="s">
        <v>952</v>
      </c>
      <c r="B1054" s="70">
        <v>5.97</v>
      </c>
    </row>
    <row r="1055" spans="1:2" ht="12.75">
      <c r="A1055" s="69" t="s">
        <v>365</v>
      </c>
      <c r="B1055" s="70">
        <v>0.86</v>
      </c>
    </row>
    <row r="1056" spans="1:2" ht="12.75">
      <c r="A1056" s="69" t="s">
        <v>951</v>
      </c>
      <c r="B1056" s="70">
        <v>0.29</v>
      </c>
    </row>
    <row r="1057" spans="1:2" ht="12.75">
      <c r="A1057" s="69" t="s">
        <v>950</v>
      </c>
      <c r="B1057" s="70">
        <v>1.64</v>
      </c>
    </row>
    <row r="1058" spans="1:2" ht="12.75">
      <c r="A1058" s="69" t="s">
        <v>949</v>
      </c>
      <c r="B1058" s="70">
        <v>1.33</v>
      </c>
    </row>
    <row r="1059" spans="1:2" ht="12.75">
      <c r="A1059" s="69" t="s">
        <v>948</v>
      </c>
      <c r="B1059" s="70">
        <v>1.82</v>
      </c>
    </row>
    <row r="1060" spans="1:2" ht="12.75">
      <c r="A1060" s="69" t="s">
        <v>947</v>
      </c>
      <c r="B1060" s="70">
        <v>2.95</v>
      </c>
    </row>
    <row r="1061" spans="1:2" ht="12.75">
      <c r="A1061" s="69" t="s">
        <v>946</v>
      </c>
      <c r="B1061" s="70">
        <v>1.35</v>
      </c>
    </row>
    <row r="1062" spans="1:2" ht="12.75">
      <c r="A1062" s="69" t="s">
        <v>945</v>
      </c>
      <c r="B1062" s="70">
        <v>1.01</v>
      </c>
    </row>
    <row r="1063" spans="1:2" ht="12.75">
      <c r="A1063" s="69" t="s">
        <v>944</v>
      </c>
      <c r="B1063" s="70">
        <v>0.07</v>
      </c>
    </row>
    <row r="1064" spans="1:2" ht="12.75">
      <c r="A1064" s="69" t="s">
        <v>944</v>
      </c>
      <c r="B1064" s="70">
        <v>0.11</v>
      </c>
    </row>
    <row r="1065" spans="1:2" ht="12.75">
      <c r="A1065" s="69" t="s">
        <v>943</v>
      </c>
      <c r="B1065" s="70">
        <v>0</v>
      </c>
    </row>
    <row r="1066" spans="1:2" ht="12.75">
      <c r="A1066" s="69" t="s">
        <v>942</v>
      </c>
      <c r="B1066" s="70">
        <v>0</v>
      </c>
    </row>
    <row r="1067" spans="1:2" ht="12.75">
      <c r="A1067" s="69" t="s">
        <v>941</v>
      </c>
      <c r="B1067" s="70">
        <v>0</v>
      </c>
    </row>
    <row r="1068" spans="1:2" ht="12.75">
      <c r="A1068" s="69" t="s">
        <v>940</v>
      </c>
      <c r="B1068" s="70">
        <v>3.72</v>
      </c>
    </row>
    <row r="1069" spans="1:2" ht="12.75">
      <c r="A1069" s="69" t="s">
        <v>500</v>
      </c>
      <c r="B1069" s="70">
        <v>1.62</v>
      </c>
    </row>
    <row r="1070" spans="1:2" ht="12.75">
      <c r="A1070" s="69" t="s">
        <v>499</v>
      </c>
      <c r="B1070" s="70">
        <v>2.51</v>
      </c>
    </row>
    <row r="1071" spans="1:2" ht="12.75">
      <c r="A1071" s="69" t="s">
        <v>498</v>
      </c>
      <c r="B1071" s="70">
        <v>4.21</v>
      </c>
    </row>
    <row r="1072" spans="1:2" ht="12.75">
      <c r="A1072" s="69" t="s">
        <v>497</v>
      </c>
      <c r="B1072" s="70">
        <v>2.51</v>
      </c>
    </row>
    <row r="1073" spans="1:2" ht="12.75">
      <c r="A1073" s="69" t="s">
        <v>496</v>
      </c>
      <c r="B1073" s="70">
        <v>2.57</v>
      </c>
    </row>
    <row r="1074" spans="1:2" ht="12.75">
      <c r="A1074" s="69" t="s">
        <v>495</v>
      </c>
      <c r="B1074" s="70">
        <v>0.91</v>
      </c>
    </row>
    <row r="1075" spans="1:2" ht="12.75">
      <c r="A1075" s="69" t="s">
        <v>494</v>
      </c>
      <c r="B1075" s="70">
        <v>0.87</v>
      </c>
    </row>
    <row r="1076" spans="1:2" ht="12.75">
      <c r="A1076" s="69" t="s">
        <v>493</v>
      </c>
      <c r="B1076" s="70">
        <v>0</v>
      </c>
    </row>
    <row r="1077" spans="1:2" ht="12.75">
      <c r="A1077" s="69" t="s">
        <v>492</v>
      </c>
      <c r="B1077" s="70">
        <v>0</v>
      </c>
    </row>
    <row r="1078" spans="1:2" ht="12.75">
      <c r="A1078" s="69" t="s">
        <v>491</v>
      </c>
      <c r="B1078" s="70">
        <v>0</v>
      </c>
    </row>
    <row r="1079" spans="1:2" ht="12.75">
      <c r="A1079" s="69" t="s">
        <v>490</v>
      </c>
      <c r="B1079" s="70">
        <v>0</v>
      </c>
    </row>
    <row r="1080" spans="1:2" ht="12.75">
      <c r="A1080" s="69" t="s">
        <v>489</v>
      </c>
      <c r="B1080" s="70">
        <v>0.96</v>
      </c>
    </row>
    <row r="1081" spans="1:2" ht="12.75">
      <c r="A1081" s="69" t="s">
        <v>488</v>
      </c>
      <c r="B1081" s="70">
        <v>1.25</v>
      </c>
    </row>
    <row r="1082" spans="1:2" ht="12.75">
      <c r="A1082" s="69" t="s">
        <v>487</v>
      </c>
      <c r="B1082" s="70">
        <v>1.13</v>
      </c>
    </row>
    <row r="1083" spans="1:2" ht="12.75">
      <c r="A1083" s="69" t="s">
        <v>486</v>
      </c>
      <c r="B1083" s="70">
        <v>0.53</v>
      </c>
    </row>
    <row r="1084" spans="1:2" ht="12.75">
      <c r="A1084" s="69" t="s">
        <v>485</v>
      </c>
      <c r="B1084" s="70">
        <v>0.29</v>
      </c>
    </row>
    <row r="1085" spans="1:2" ht="12.75">
      <c r="A1085" s="69" t="s">
        <v>484</v>
      </c>
      <c r="B1085" s="70">
        <v>0</v>
      </c>
    </row>
    <row r="1086" spans="1:2" ht="12.75">
      <c r="A1086" s="69" t="s">
        <v>483</v>
      </c>
      <c r="B1086" s="70">
        <v>0</v>
      </c>
    </row>
    <row r="1087" spans="1:2" ht="12.75">
      <c r="A1087" s="69" t="s">
        <v>482</v>
      </c>
      <c r="B1087" s="70">
        <v>0</v>
      </c>
    </row>
    <row r="1088" spans="1:2" ht="12.75">
      <c r="A1088" s="69" t="s">
        <v>481</v>
      </c>
      <c r="B1088" s="70">
        <v>0</v>
      </c>
    </row>
    <row r="1089" spans="1:2" ht="12.75">
      <c r="A1089" s="69" t="s">
        <v>480</v>
      </c>
      <c r="B1089" s="70">
        <v>0.26</v>
      </c>
    </row>
    <row r="1090" spans="1:2" ht="12.75">
      <c r="A1090" s="69" t="s">
        <v>479</v>
      </c>
      <c r="B1090" s="70">
        <v>0</v>
      </c>
    </row>
    <row r="1091" spans="1:2" ht="12.75">
      <c r="A1091" s="69" t="s">
        <v>478</v>
      </c>
      <c r="B1091" s="70">
        <v>2.55</v>
      </c>
    </row>
    <row r="1092" spans="1:2" ht="12.75">
      <c r="A1092" s="69" t="s">
        <v>477</v>
      </c>
      <c r="B1092" s="70">
        <v>2.44</v>
      </c>
    </row>
    <row r="1093" spans="1:2" ht="12.75">
      <c r="A1093" s="69" t="s">
        <v>476</v>
      </c>
      <c r="B1093" s="70">
        <v>2.65</v>
      </c>
    </row>
    <row r="1094" spans="1:2" ht="12.75">
      <c r="A1094" s="69" t="s">
        <v>475</v>
      </c>
      <c r="B1094" s="70">
        <v>6.51</v>
      </c>
    </row>
    <row r="1095" spans="1:2" ht="12.75">
      <c r="A1095" s="69" t="s">
        <v>474</v>
      </c>
      <c r="B1095" s="70">
        <v>7.86</v>
      </c>
    </row>
    <row r="1096" spans="1:2" ht="12.75">
      <c r="A1096" s="69" t="s">
        <v>473</v>
      </c>
      <c r="B1096" s="70">
        <v>0.33</v>
      </c>
    </row>
    <row r="1097" spans="1:2" ht="12.75">
      <c r="A1097" s="69" t="s">
        <v>472</v>
      </c>
      <c r="B1097" s="70">
        <v>1.85</v>
      </c>
    </row>
    <row r="1098" spans="1:2" ht="12.75">
      <c r="A1098" s="69" t="s">
        <v>471</v>
      </c>
      <c r="B1098" s="70">
        <v>9.62</v>
      </c>
    </row>
    <row r="1099" spans="1:2" ht="12.75">
      <c r="A1099" s="69" t="s">
        <v>470</v>
      </c>
      <c r="B1099" s="70">
        <v>4.23</v>
      </c>
    </row>
    <row r="1100" spans="1:2" ht="12.75">
      <c r="A1100" s="69" t="s">
        <v>469</v>
      </c>
      <c r="B1100" s="70">
        <v>3.26</v>
      </c>
    </row>
    <row r="1101" spans="1:2" ht="12.75">
      <c r="A1101" s="69" t="s">
        <v>468</v>
      </c>
      <c r="B1101" s="70">
        <v>2.42</v>
      </c>
    </row>
    <row r="1102" spans="1:2" ht="12.75">
      <c r="A1102" s="69" t="s">
        <v>467</v>
      </c>
      <c r="B1102" s="70">
        <v>2.21</v>
      </c>
    </row>
    <row r="1103" spans="1:2" ht="12.75">
      <c r="A1103" s="69" t="s">
        <v>466</v>
      </c>
      <c r="B1103" s="70">
        <v>1.53</v>
      </c>
    </row>
    <row r="1104" spans="1:2" ht="12.75">
      <c r="A1104" s="69" t="s">
        <v>465</v>
      </c>
      <c r="B1104" s="70">
        <v>0.14</v>
      </c>
    </row>
    <row r="1105" spans="1:2" ht="12.75">
      <c r="A1105" s="69" t="s">
        <v>464</v>
      </c>
      <c r="B1105" s="70">
        <v>0.17</v>
      </c>
    </row>
    <row r="1106" spans="1:2" ht="12.75">
      <c r="A1106" s="69" t="s">
        <v>463</v>
      </c>
      <c r="B1106" s="70">
        <v>1.05</v>
      </c>
    </row>
    <row r="1107" spans="1:2" ht="12.75">
      <c r="A1107" s="69" t="s">
        <v>462</v>
      </c>
      <c r="B1107" s="70">
        <v>0.28</v>
      </c>
    </row>
    <row r="1108" spans="1:2" ht="12.75">
      <c r="A1108" s="69" t="s">
        <v>461</v>
      </c>
      <c r="B1108" s="70">
        <v>0.15</v>
      </c>
    </row>
    <row r="1109" spans="1:2" ht="12.75">
      <c r="A1109" s="69" t="s">
        <v>460</v>
      </c>
      <c r="B1109" s="70">
        <v>1.48</v>
      </c>
    </row>
    <row r="1110" spans="1:2" ht="12.75">
      <c r="A1110" s="69" t="s">
        <v>459</v>
      </c>
      <c r="B1110" s="70">
        <v>2.78</v>
      </c>
    </row>
    <row r="1111" spans="1:2" ht="12.75">
      <c r="A1111" s="69" t="s">
        <v>458</v>
      </c>
      <c r="B1111" s="70">
        <v>6.24</v>
      </c>
    </row>
    <row r="1112" spans="1:2" ht="12.75">
      <c r="A1112" s="69" t="s">
        <v>457</v>
      </c>
      <c r="B1112" s="70">
        <v>8.35</v>
      </c>
    </row>
    <row r="1113" spans="1:2" ht="12.75">
      <c r="A1113" s="69" t="s">
        <v>456</v>
      </c>
      <c r="B1113" s="70">
        <v>8.96</v>
      </c>
    </row>
    <row r="1114" spans="1:2" ht="12.75">
      <c r="A1114" s="69" t="s">
        <v>455</v>
      </c>
      <c r="B1114" s="70">
        <v>18.13</v>
      </c>
    </row>
    <row r="1115" spans="1:2" ht="12.75">
      <c r="A1115" s="69" t="s">
        <v>454</v>
      </c>
      <c r="B1115" s="70">
        <v>24</v>
      </c>
    </row>
    <row r="1116" spans="1:2" ht="12.75">
      <c r="A1116" s="69" t="s">
        <v>453</v>
      </c>
      <c r="B1116" s="70">
        <v>38.53</v>
      </c>
    </row>
    <row r="1117" spans="1:2" ht="12.75">
      <c r="A1117" s="69" t="s">
        <v>452</v>
      </c>
      <c r="B1117" s="70">
        <v>25.12</v>
      </c>
    </row>
    <row r="1118" spans="1:2" ht="12.75">
      <c r="A1118" s="69" t="s">
        <v>451</v>
      </c>
      <c r="B1118" s="70">
        <v>41.05</v>
      </c>
    </row>
    <row r="1119" spans="1:2" ht="12.75">
      <c r="A1119" s="69" t="s">
        <v>450</v>
      </c>
      <c r="B1119" s="70">
        <v>40.8</v>
      </c>
    </row>
    <row r="1120" spans="1:2" ht="12.75">
      <c r="A1120" s="69" t="s">
        <v>449</v>
      </c>
      <c r="B1120" s="70">
        <v>1.64</v>
      </c>
    </row>
    <row r="1121" spans="1:2" ht="12.75">
      <c r="A1121" s="69" t="s">
        <v>448</v>
      </c>
      <c r="B1121" s="70">
        <v>5.49</v>
      </c>
    </row>
    <row r="1122" spans="1:2" ht="12.75">
      <c r="A1122" s="69" t="s">
        <v>447</v>
      </c>
      <c r="B1122" s="70">
        <v>1.11</v>
      </c>
    </row>
    <row r="1123" spans="1:2" ht="12.75">
      <c r="A1123" s="69" t="s">
        <v>446</v>
      </c>
      <c r="B1123" s="70">
        <v>0</v>
      </c>
    </row>
    <row r="1124" spans="1:2" ht="12.75">
      <c r="A1124" s="69" t="s">
        <v>445</v>
      </c>
      <c r="B1124" s="70">
        <v>30.74</v>
      </c>
    </row>
    <row r="1125" spans="1:2" ht="12.75">
      <c r="A1125" s="69" t="s">
        <v>444</v>
      </c>
      <c r="B1125" s="70">
        <v>20.37</v>
      </c>
    </row>
    <row r="1126" spans="1:2" ht="12.75">
      <c r="A1126" s="69" t="s">
        <v>443</v>
      </c>
      <c r="B1126" s="70">
        <v>1.52</v>
      </c>
    </row>
    <row r="1127" spans="1:2" ht="12.75">
      <c r="A1127" s="69" t="s">
        <v>442</v>
      </c>
      <c r="B1127" s="70">
        <v>0</v>
      </c>
    </row>
    <row r="1128" spans="1:2" ht="12.75">
      <c r="A1128" s="69" t="s">
        <v>441</v>
      </c>
      <c r="B1128" s="70">
        <v>4.22</v>
      </c>
    </row>
    <row r="1129" spans="1:2" ht="12.75">
      <c r="A1129" s="69" t="s">
        <v>440</v>
      </c>
      <c r="B1129" s="70">
        <v>5.21</v>
      </c>
    </row>
    <row r="1130" spans="1:2" ht="12.75">
      <c r="A1130" s="69" t="s">
        <v>439</v>
      </c>
      <c r="B1130" s="70">
        <v>1.65</v>
      </c>
    </row>
    <row r="1131" spans="1:2" ht="12.75">
      <c r="A1131" s="69" t="s">
        <v>438</v>
      </c>
      <c r="B1131" s="70">
        <v>0</v>
      </c>
    </row>
    <row r="1132" spans="1:2" ht="12.75">
      <c r="A1132" s="69" t="s">
        <v>437</v>
      </c>
      <c r="B1132" s="70">
        <v>2.05</v>
      </c>
    </row>
    <row r="1133" spans="1:2" ht="12.75">
      <c r="A1133" s="69" t="s">
        <v>436</v>
      </c>
      <c r="B1133" s="70">
        <v>5.93</v>
      </c>
    </row>
    <row r="1134" spans="1:2" ht="12.75">
      <c r="A1134" s="69" t="s">
        <v>435</v>
      </c>
      <c r="B1134" s="70">
        <v>0</v>
      </c>
    </row>
    <row r="1135" spans="1:2" ht="12.75">
      <c r="A1135" s="69" t="s">
        <v>434</v>
      </c>
      <c r="B1135" s="70">
        <v>1.23</v>
      </c>
    </row>
    <row r="1136" spans="1:2" ht="12.75">
      <c r="A1136" s="69" t="s">
        <v>433</v>
      </c>
      <c r="B1136" s="70">
        <v>1.77</v>
      </c>
    </row>
    <row r="1137" spans="1:2" ht="12.75">
      <c r="A1137" s="69" t="s">
        <v>432</v>
      </c>
      <c r="B1137" s="70">
        <v>0.94</v>
      </c>
    </row>
    <row r="1138" spans="1:2" ht="12.75">
      <c r="A1138" s="69" t="s">
        <v>431</v>
      </c>
      <c r="B1138" s="70">
        <v>12.91</v>
      </c>
    </row>
    <row r="1139" spans="1:2" ht="12.75">
      <c r="A1139" s="69" t="s">
        <v>430</v>
      </c>
      <c r="B1139" s="70">
        <v>12.36</v>
      </c>
    </row>
    <row r="1140" spans="1:2" ht="12.75">
      <c r="A1140" s="69" t="s">
        <v>429</v>
      </c>
      <c r="B1140" s="70">
        <v>16.41</v>
      </c>
    </row>
    <row r="1141" spans="1:2" ht="12.75">
      <c r="A1141" s="69" t="s">
        <v>428</v>
      </c>
      <c r="B1141" s="70">
        <v>11.23</v>
      </c>
    </row>
    <row r="1142" spans="1:2" ht="12.75">
      <c r="A1142" s="69" t="s">
        <v>427</v>
      </c>
      <c r="B1142" s="70">
        <v>16.44</v>
      </c>
    </row>
    <row r="1143" spans="1:2" ht="12.75">
      <c r="A1143" s="69" t="s">
        <v>426</v>
      </c>
      <c r="B1143" s="70">
        <v>6.54</v>
      </c>
    </row>
    <row r="1144" spans="1:2" ht="12.75">
      <c r="A1144" s="69" t="s">
        <v>425</v>
      </c>
      <c r="B1144" s="70">
        <v>22.15</v>
      </c>
    </row>
    <row r="1145" spans="1:2" ht="12.75">
      <c r="A1145" s="69" t="s">
        <v>424</v>
      </c>
      <c r="B1145" s="70">
        <v>13.91</v>
      </c>
    </row>
    <row r="1146" spans="1:2" ht="12.75">
      <c r="A1146" s="69" t="s">
        <v>423</v>
      </c>
      <c r="B1146" s="70">
        <v>9.92</v>
      </c>
    </row>
    <row r="1147" spans="1:2" ht="12.75">
      <c r="A1147" s="69" t="s">
        <v>422</v>
      </c>
      <c r="B1147" s="70">
        <v>11.92</v>
      </c>
    </row>
    <row r="1148" spans="1:2" ht="12.75">
      <c r="A1148" s="69" t="s">
        <v>421</v>
      </c>
      <c r="B1148" s="70">
        <v>13.01</v>
      </c>
    </row>
    <row r="1149" spans="1:2" ht="13.5" thickBot="1">
      <c r="A1149" s="71" t="s">
        <v>420</v>
      </c>
      <c r="B1149" s="72">
        <v>7.88</v>
      </c>
    </row>
  </sheetData>
  <sheetProtection password="CDDA" sheet="1" objects="1" scenarios="1"/>
  <printOptions horizontalCentered="1"/>
  <pageMargins left="0.5" right="0.5" top="0.5" bottom="0.5" header="0" footer="0"/>
  <pageSetup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Hathaways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Hathaways</dc:creator>
  <cp:keywords/>
  <dc:description/>
  <cp:lastModifiedBy>Julia Sullivan</cp:lastModifiedBy>
  <cp:lastPrinted>2003-05-05T21:24:01Z</cp:lastPrinted>
  <dcterms:created xsi:type="dcterms:W3CDTF">2003-04-05T00:08:39Z</dcterms:created>
  <dcterms:modified xsi:type="dcterms:W3CDTF">2013-02-19T00:33:37Z</dcterms:modified>
  <cp:category/>
  <cp:version/>
  <cp:contentType/>
  <cp:contentStatus/>
</cp:coreProperties>
</file>