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195" windowHeight="11625" tabRatio="731"/>
  </bookViews>
  <sheets>
    <sheet name="Source Data" sheetId="1" r:id="rId1"/>
    <sheet name="Days by Project" sheetId="14" r:id="rId2"/>
    <sheet name="Hours by Project" sheetId="15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6" i="1"/>
  <c r="E7" i="1"/>
  <c r="E8" i="1"/>
  <c r="E9" i="1"/>
  <c r="E10" i="1"/>
  <c r="E11" i="1"/>
  <c r="E12" i="1"/>
  <c r="E13" i="1"/>
  <c r="E14" i="1"/>
  <c r="E15" i="1"/>
  <c r="E6" i="1"/>
  <c r="I7" i="1"/>
  <c r="I8" i="1"/>
  <c r="I9" i="1"/>
  <c r="I10" i="1"/>
  <c r="I11" i="1"/>
  <c r="I12" i="1"/>
  <c r="I13" i="1"/>
  <c r="I14" i="1"/>
  <c r="I15" i="1"/>
  <c r="I6" i="1"/>
  <c r="L7" i="1"/>
  <c r="L8" i="1"/>
  <c r="L9" i="1"/>
  <c r="L10" i="1"/>
  <c r="L11" i="1"/>
  <c r="L12" i="1"/>
  <c r="L13" i="1"/>
  <c r="L14" i="1"/>
  <c r="L15" i="1"/>
  <c r="L6" i="1"/>
  <c r="L16" i="1"/>
  <c r="I16" i="1"/>
  <c r="H16" i="1"/>
  <c r="E16" i="1"/>
  <c r="K16" i="1"/>
  <c r="J16" i="1"/>
</calcChain>
</file>

<file path=xl/sharedStrings.xml><?xml version="1.0" encoding="utf-8"?>
<sst xmlns="http://schemas.openxmlformats.org/spreadsheetml/2006/main" count="35" uniqueCount="31">
  <si>
    <t xml:space="preserve">&lt;Company Name&gt;  </t>
  </si>
  <si>
    <t>A. Datum Corporation</t>
  </si>
  <si>
    <t>Baldwin Museum of Science</t>
  </si>
  <si>
    <t>Blue Yonder Airlines</t>
  </si>
  <si>
    <t>City Power &amp; Light</t>
  </si>
  <si>
    <t>Coho Vineyard</t>
  </si>
  <si>
    <t>Coho Winery</t>
  </si>
  <si>
    <t>Coho Vineyard &amp; Winery</t>
  </si>
  <si>
    <t>Contoso Pharmaceuticals</t>
  </si>
  <si>
    <t>TOTAL</t>
  </si>
  <si>
    <t>Project Name</t>
  </si>
  <si>
    <t>Project Type</t>
  </si>
  <si>
    <t>Strategic Planning</t>
  </si>
  <si>
    <t>Process Improvement</t>
  </si>
  <si>
    <t>Cost Reduction</t>
  </si>
  <si>
    <t>Sarbanes-Oxley</t>
  </si>
  <si>
    <t>Business Continuity Planning</t>
  </si>
  <si>
    <t>Actual Finish</t>
  </si>
  <si>
    <t>Actual Hours</t>
  </si>
  <si>
    <t>Actual Days</t>
  </si>
  <si>
    <t>Project Time Performance Tracking</t>
  </si>
  <si>
    <t>Alpine Ski House</t>
  </si>
  <si>
    <t>Contoso, Ltd.</t>
  </si>
  <si>
    <t>Process Reengineering</t>
  </si>
  <si>
    <t>Variance (in Days)</t>
  </si>
  <si>
    <t>Variance (in Hours)</t>
  </si>
  <si>
    <t>Estimated Start</t>
  </si>
  <si>
    <t>Estimated Finish</t>
  </si>
  <si>
    <t>Estimated Days</t>
  </si>
  <si>
    <t>Actual    Start</t>
  </si>
  <si>
    <t>Estimated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</si>
</sst>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[$-409]d\-mmm\-yyyy;@"/>
    <numFmt numFmtId="172" formatCode="_(* #,##0_);_(* \(#,##0\);_(* &quot;-&quot;??_);_(@_)"/>
    <numFmt numFmtId="177" formatCode="0_);\(0\)"/>
  </numFmts>
  <fonts count="13" x14ac:knownFonts="1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8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166" fontId="3" fillId="2" borderId="6" xfId="2" applyNumberFormat="1" applyFont="1" applyFill="1" applyBorder="1" applyAlignment="1" applyProtection="1">
      <alignment horizontal="left"/>
      <protection locked="0"/>
    </xf>
    <xf numFmtId="166" fontId="3" fillId="0" borderId="6" xfId="2" applyNumberFormat="1" applyFont="1" applyFill="1" applyBorder="1" applyAlignment="1" applyProtection="1">
      <alignment horizontal="left"/>
      <protection locked="0"/>
    </xf>
    <xf numFmtId="1" fontId="3" fillId="2" borderId="6" xfId="2" applyNumberFormat="1" applyFont="1" applyFill="1" applyBorder="1" applyAlignment="1" applyProtection="1">
      <alignment wrapText="1"/>
      <protection locked="0"/>
    </xf>
    <xf numFmtId="1" fontId="3" fillId="0" borderId="6" xfId="2" applyNumberFormat="1" applyFont="1" applyFill="1" applyBorder="1" applyAlignment="1" applyProtection="1">
      <alignment wrapText="1"/>
      <protection locked="0"/>
    </xf>
    <xf numFmtId="177" fontId="3" fillId="4" borderId="2" xfId="0" applyNumberFormat="1" applyFont="1" applyFill="1" applyBorder="1" applyAlignment="1" applyProtection="1"/>
    <xf numFmtId="177" fontId="3" fillId="4" borderId="7" xfId="0" applyNumberFormat="1" applyFont="1" applyFill="1" applyBorder="1" applyAlignment="1" applyProtection="1"/>
    <xf numFmtId="0" fontId="3" fillId="2" borderId="8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177" fontId="3" fillId="4" borderId="9" xfId="0" applyNumberFormat="1" applyFont="1" applyFill="1" applyBorder="1" applyAlignment="1" applyProtection="1"/>
    <xf numFmtId="177" fontId="3" fillId="4" borderId="10" xfId="0" applyNumberFormat="1" applyFont="1" applyFill="1" applyBorder="1" applyAlignment="1" applyProtection="1"/>
    <xf numFmtId="172" fontId="2" fillId="3" borderId="11" xfId="0" applyNumberFormat="1" applyFont="1" applyFill="1" applyBorder="1" applyAlignment="1" applyProtection="1"/>
    <xf numFmtId="172" fontId="2" fillId="3" borderId="12" xfId="1" applyNumberFormat="1" applyFont="1" applyFill="1" applyBorder="1" applyAlignment="1" applyProtection="1"/>
    <xf numFmtId="172" fontId="2" fillId="3" borderId="13" xfId="0" applyNumberFormat="1" applyFont="1" applyFill="1" applyBorder="1" applyAlignment="1" applyProtection="1"/>
    <xf numFmtId="172" fontId="2" fillId="3" borderId="14" xfId="0" applyNumberFormat="1" applyFont="1" applyFill="1" applyBorder="1" applyAlignment="1" applyProtection="1"/>
    <xf numFmtId="0" fontId="2" fillId="5" borderId="15" xfId="0" applyFont="1" applyFill="1" applyBorder="1" applyAlignment="1" applyProtection="1">
      <alignment horizontal="right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/>
    <xf numFmtId="0" fontId="11" fillId="0" borderId="0" xfId="0" applyFont="1" applyFill="1" applyAlignment="1" applyProtection="1">
      <protection locked="0"/>
    </xf>
    <xf numFmtId="0" fontId="12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Estimated Days vs. Actual Days 
by Project</a:t>
            </a:r>
          </a:p>
        </c:rich>
      </c:tx>
      <c:layout>
        <c:manualLayout>
          <c:xMode val="edge"/>
          <c:yMode val="edge"/>
          <c:x val="0.38623751387347394"/>
          <c:y val="2.6101141924959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63041065482792E-2"/>
          <c:y val="0.12887438825448613"/>
          <c:w val="0.91453940066592676"/>
          <c:h val="0.56280587275693317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Estimated Days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'Source Data'!$A$6:$A$15</c:f>
              <c:strCache>
                <c:ptCount val="10"/>
                <c:pt idx="0">
                  <c:v>A. Datum Corporation</c:v>
                </c:pt>
                <c:pt idx="1">
                  <c:v>Alpine Ski House</c:v>
                </c:pt>
                <c:pt idx="2">
                  <c:v>Baldwin Museum of Science</c:v>
                </c:pt>
                <c:pt idx="3">
                  <c:v>Blue Yonder Airlines</c:v>
                </c:pt>
                <c:pt idx="4">
                  <c:v>City Power &amp; Light</c:v>
                </c:pt>
                <c:pt idx="5">
                  <c:v>Coho Vineyard</c:v>
                </c:pt>
                <c:pt idx="6">
                  <c:v>Coho Winery</c:v>
                </c:pt>
                <c:pt idx="7">
                  <c:v>Coho Vineyard &amp; Winery</c:v>
                </c:pt>
                <c:pt idx="8">
                  <c:v>Contoso, Ltd.</c:v>
                </c:pt>
                <c:pt idx="9">
                  <c:v>Contoso Pharmaceuticals</c:v>
                </c:pt>
              </c:strCache>
            </c:strRef>
          </c:cat>
          <c:val>
            <c:numRef>
              <c:f>'Source Data'!$E$6:$E$15</c:f>
              <c:numCache>
                <c:formatCode>0_);\(0\)</c:formatCode>
                <c:ptCount val="10"/>
                <c:pt idx="0">
                  <c:v>60</c:v>
                </c:pt>
                <c:pt idx="1">
                  <c:v>31</c:v>
                </c:pt>
                <c:pt idx="2">
                  <c:v>70</c:v>
                </c:pt>
                <c:pt idx="3">
                  <c:v>61</c:v>
                </c:pt>
                <c:pt idx="4">
                  <c:v>10</c:v>
                </c:pt>
                <c:pt idx="5">
                  <c:v>40</c:v>
                </c:pt>
                <c:pt idx="6">
                  <c:v>10</c:v>
                </c:pt>
                <c:pt idx="7">
                  <c:v>24</c:v>
                </c:pt>
                <c:pt idx="8">
                  <c:v>40</c:v>
                </c:pt>
                <c:pt idx="9">
                  <c:v>58</c:v>
                </c:pt>
              </c:numCache>
            </c:numRef>
          </c:val>
        </c:ser>
        <c:ser>
          <c:idx val="1"/>
          <c:order val="1"/>
          <c:tx>
            <c:v>Actual Days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'Source Data'!$A$6:$A$15</c:f>
              <c:strCache>
                <c:ptCount val="10"/>
                <c:pt idx="0">
                  <c:v>A. Datum Corporation</c:v>
                </c:pt>
                <c:pt idx="1">
                  <c:v>Alpine Ski House</c:v>
                </c:pt>
                <c:pt idx="2">
                  <c:v>Baldwin Museum of Science</c:v>
                </c:pt>
                <c:pt idx="3">
                  <c:v>Blue Yonder Airlines</c:v>
                </c:pt>
                <c:pt idx="4">
                  <c:v>City Power &amp; Light</c:v>
                </c:pt>
                <c:pt idx="5">
                  <c:v>Coho Vineyard</c:v>
                </c:pt>
                <c:pt idx="6">
                  <c:v>Coho Winery</c:v>
                </c:pt>
                <c:pt idx="7">
                  <c:v>Coho Vineyard &amp; Winery</c:v>
                </c:pt>
                <c:pt idx="8">
                  <c:v>Contoso, Ltd.</c:v>
                </c:pt>
                <c:pt idx="9">
                  <c:v>Contoso Pharmaceuticals</c:v>
                </c:pt>
              </c:strCache>
            </c:strRef>
          </c:cat>
          <c:val>
            <c:numRef>
              <c:f>'Source Data'!$H$6:$H$15</c:f>
              <c:numCache>
                <c:formatCode>0_);\(0\)</c:formatCode>
                <c:ptCount val="10"/>
                <c:pt idx="0">
                  <c:v>65</c:v>
                </c:pt>
                <c:pt idx="1">
                  <c:v>25</c:v>
                </c:pt>
                <c:pt idx="2">
                  <c:v>73</c:v>
                </c:pt>
                <c:pt idx="3">
                  <c:v>67</c:v>
                </c:pt>
                <c:pt idx="4">
                  <c:v>19</c:v>
                </c:pt>
                <c:pt idx="5">
                  <c:v>46</c:v>
                </c:pt>
                <c:pt idx="6">
                  <c:v>5</c:v>
                </c:pt>
                <c:pt idx="7">
                  <c:v>29</c:v>
                </c:pt>
                <c:pt idx="8">
                  <c:v>39</c:v>
                </c:pt>
                <c:pt idx="9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27584"/>
        <c:axId val="108700224"/>
      </c:barChart>
      <c:catAx>
        <c:axId val="1114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00224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10870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</a:t>
                </a:r>
              </a:p>
            </c:rich>
          </c:tx>
          <c:layout>
            <c:manualLayout>
              <c:xMode val="edge"/>
              <c:yMode val="edge"/>
              <c:x val="0"/>
              <c:y val="0.3800978792822186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275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263041065482792E-2"/>
          <c:y val="4.730831973898858E-2"/>
          <c:w val="0.14317425083240842"/>
          <c:h val="6.6884176182707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Estimated Hours vs. Actual Hours 
by Project</a:t>
            </a:r>
          </a:p>
        </c:rich>
      </c:tx>
      <c:layout>
        <c:manualLayout>
          <c:xMode val="edge"/>
          <c:yMode val="edge"/>
          <c:x val="0.35849056603773582"/>
          <c:y val="2.12071778140293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1908646003262642"/>
          <c:w val="0.91120976692563815"/>
          <c:h val="0.56933115823817293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Estimated Hours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'Source Data'!$A$6:$A$15</c:f>
              <c:strCache>
                <c:ptCount val="10"/>
                <c:pt idx="0">
                  <c:v>A. Datum Corporation</c:v>
                </c:pt>
                <c:pt idx="1">
                  <c:v>Alpine Ski House</c:v>
                </c:pt>
                <c:pt idx="2">
                  <c:v>Baldwin Museum of Science</c:v>
                </c:pt>
                <c:pt idx="3">
                  <c:v>Blue Yonder Airlines</c:v>
                </c:pt>
                <c:pt idx="4">
                  <c:v>City Power &amp; Light</c:v>
                </c:pt>
                <c:pt idx="5">
                  <c:v>Coho Vineyard</c:v>
                </c:pt>
                <c:pt idx="6">
                  <c:v>Coho Winery</c:v>
                </c:pt>
                <c:pt idx="7">
                  <c:v>Coho Vineyard &amp; Winery</c:v>
                </c:pt>
                <c:pt idx="8">
                  <c:v>Contoso, Ltd.</c:v>
                </c:pt>
                <c:pt idx="9">
                  <c:v>Contoso Pharmaceuticals</c:v>
                </c:pt>
              </c:strCache>
            </c:strRef>
          </c:cat>
          <c:val>
            <c:numRef>
              <c:f>'Source Data'!$J$6:$J$15</c:f>
              <c:numCache>
                <c:formatCode>0</c:formatCode>
                <c:ptCount val="10"/>
                <c:pt idx="0">
                  <c:v>200</c:v>
                </c:pt>
                <c:pt idx="1">
                  <c:v>400</c:v>
                </c:pt>
                <c:pt idx="2">
                  <c:v>500</c:v>
                </c:pt>
                <c:pt idx="3">
                  <c:v>150</c:v>
                </c:pt>
                <c:pt idx="4">
                  <c:v>250</c:v>
                </c:pt>
                <c:pt idx="5">
                  <c:v>300</c:v>
                </c:pt>
                <c:pt idx="6">
                  <c:v>500</c:v>
                </c:pt>
                <c:pt idx="7">
                  <c:v>750</c:v>
                </c:pt>
                <c:pt idx="8">
                  <c:v>450</c:v>
                </c:pt>
                <c:pt idx="9">
                  <c:v>230</c:v>
                </c:pt>
              </c:numCache>
            </c:numRef>
          </c:val>
        </c:ser>
        <c:ser>
          <c:idx val="1"/>
          <c:order val="1"/>
          <c:tx>
            <c:v>Actual Hours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'Source Data'!$A$6:$A$15</c:f>
              <c:strCache>
                <c:ptCount val="10"/>
                <c:pt idx="0">
                  <c:v>A. Datum Corporation</c:v>
                </c:pt>
                <c:pt idx="1">
                  <c:v>Alpine Ski House</c:v>
                </c:pt>
                <c:pt idx="2">
                  <c:v>Baldwin Museum of Science</c:v>
                </c:pt>
                <c:pt idx="3">
                  <c:v>Blue Yonder Airlines</c:v>
                </c:pt>
                <c:pt idx="4">
                  <c:v>City Power &amp; Light</c:v>
                </c:pt>
                <c:pt idx="5">
                  <c:v>Coho Vineyard</c:v>
                </c:pt>
                <c:pt idx="6">
                  <c:v>Coho Winery</c:v>
                </c:pt>
                <c:pt idx="7">
                  <c:v>Coho Vineyard &amp; Winery</c:v>
                </c:pt>
                <c:pt idx="8">
                  <c:v>Contoso, Ltd.</c:v>
                </c:pt>
                <c:pt idx="9">
                  <c:v>Contoso Pharmaceuticals</c:v>
                </c:pt>
              </c:strCache>
            </c:strRef>
          </c:cat>
          <c:val>
            <c:numRef>
              <c:f>'Source Data'!$K$6:$K$15</c:f>
              <c:numCache>
                <c:formatCode>0</c:formatCode>
                <c:ptCount val="10"/>
                <c:pt idx="0">
                  <c:v>220</c:v>
                </c:pt>
                <c:pt idx="1">
                  <c:v>390</c:v>
                </c:pt>
                <c:pt idx="2">
                  <c:v>500</c:v>
                </c:pt>
                <c:pt idx="3">
                  <c:v>145</c:v>
                </c:pt>
                <c:pt idx="4">
                  <c:v>255</c:v>
                </c:pt>
                <c:pt idx="5">
                  <c:v>310</c:v>
                </c:pt>
                <c:pt idx="6">
                  <c:v>510</c:v>
                </c:pt>
                <c:pt idx="7">
                  <c:v>790</c:v>
                </c:pt>
                <c:pt idx="8">
                  <c:v>430</c:v>
                </c:pt>
                <c:pt idx="9">
                  <c:v>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70048"/>
        <c:axId val="108704256"/>
      </c:barChart>
      <c:catAx>
        <c:axId val="903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0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0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Hours</a:t>
                </a:r>
              </a:p>
            </c:rich>
          </c:tx>
          <c:layout>
            <c:manualLayout>
              <c:xMode val="edge"/>
              <c:yMode val="edge"/>
              <c:x val="0"/>
              <c:y val="0.381729200652528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700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5482796892341849E-2"/>
          <c:y val="3.0995106035889071E-2"/>
          <c:w val="0.15871254162042175"/>
          <c:h val="6.8515497553017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5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190500</xdr:rowOff>
    </xdr:from>
    <xdr:to>
      <xdr:col>3</xdr:col>
      <xdr:colOff>66675</xdr:colOff>
      <xdr:row>3</xdr:row>
      <xdr:rowOff>57150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1905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L16"/>
  <sheetViews>
    <sheetView showGridLines="0" tabSelected="1" zoomScale="160" zoomScaleNormal="160" workbookViewId="0">
      <selection activeCell="V31" sqref="V31"/>
    </sheetView>
  </sheetViews>
  <sheetFormatPr defaultRowHeight="12.75" x14ac:dyDescent="0.2"/>
  <cols>
    <col min="1" max="1" width="25" style="4" customWidth="1"/>
    <col min="2" max="2" width="25.140625" style="4" customWidth="1"/>
    <col min="3" max="4" width="12.140625" style="4" customWidth="1"/>
    <col min="5" max="5" width="10" style="1" customWidth="1"/>
    <col min="6" max="7" width="12.140625" style="4" customWidth="1"/>
    <col min="8" max="8" width="10" style="1" customWidth="1"/>
    <col min="9" max="12" width="10" style="4" customWidth="1"/>
    <col min="13" max="16384" width="9.140625" style="4"/>
  </cols>
  <sheetData>
    <row r="1" spans="1:12" ht="15.75" x14ac:dyDescent="0.25">
      <c r="A1" s="35" t="s">
        <v>0</v>
      </c>
      <c r="B1" s="36"/>
      <c r="C1" s="7"/>
      <c r="D1" s="7"/>
      <c r="E1" s="7"/>
      <c r="F1" s="7"/>
      <c r="G1" s="7"/>
      <c r="H1" s="7"/>
      <c r="I1" s="8"/>
      <c r="J1" s="8"/>
      <c r="K1" s="8"/>
      <c r="L1" s="8"/>
    </row>
    <row r="2" spans="1:12" ht="15.75" x14ac:dyDescent="0.25">
      <c r="A2" s="33" t="s">
        <v>20</v>
      </c>
      <c r="B2" s="34"/>
      <c r="C2" s="7"/>
      <c r="D2" s="7"/>
      <c r="E2" s="7"/>
      <c r="F2" s="7"/>
      <c r="G2" s="7"/>
      <c r="H2" s="7"/>
      <c r="I2" s="8"/>
      <c r="J2" s="8"/>
      <c r="K2" s="8"/>
      <c r="L2" s="8"/>
    </row>
    <row r="3" spans="1:12" x14ac:dyDescent="0.2">
      <c r="A3" s="9"/>
      <c r="B3" s="7"/>
      <c r="C3" s="7"/>
      <c r="D3" s="7"/>
      <c r="E3" s="7"/>
      <c r="F3" s="7"/>
      <c r="G3" s="7"/>
      <c r="H3" s="7"/>
      <c r="I3" s="8"/>
      <c r="J3" s="8"/>
      <c r="K3" s="8"/>
      <c r="L3" s="8"/>
    </row>
    <row r="4" spans="1:12" ht="13.5" thickBot="1" x14ac:dyDescent="0.25">
      <c r="A4" s="10"/>
      <c r="B4" s="7"/>
      <c r="C4" s="7"/>
      <c r="D4" s="7"/>
      <c r="E4" s="7"/>
      <c r="F4" s="7"/>
      <c r="G4" s="7"/>
      <c r="H4" s="7"/>
      <c r="I4" s="8"/>
      <c r="J4" s="5"/>
      <c r="K4" s="5"/>
      <c r="L4" s="8"/>
    </row>
    <row r="5" spans="1:12" ht="25.5" x14ac:dyDescent="0.2">
      <c r="A5" s="12" t="s">
        <v>10</v>
      </c>
      <c r="B5" s="13" t="s">
        <v>11</v>
      </c>
      <c r="C5" s="13" t="s">
        <v>26</v>
      </c>
      <c r="D5" s="13" t="s">
        <v>27</v>
      </c>
      <c r="E5" s="13" t="s">
        <v>28</v>
      </c>
      <c r="F5" s="13" t="s">
        <v>29</v>
      </c>
      <c r="G5" s="13" t="s">
        <v>17</v>
      </c>
      <c r="H5" s="13" t="s">
        <v>19</v>
      </c>
      <c r="I5" s="13" t="s">
        <v>24</v>
      </c>
      <c r="J5" s="13" t="s">
        <v>30</v>
      </c>
      <c r="K5" s="13" t="s">
        <v>18</v>
      </c>
      <c r="L5" s="14" t="s">
        <v>25</v>
      </c>
    </row>
    <row r="6" spans="1:12" x14ac:dyDescent="0.2">
      <c r="A6" s="2" t="s">
        <v>1</v>
      </c>
      <c r="B6" s="3" t="s">
        <v>16</v>
      </c>
      <c r="C6" s="16">
        <v>37990</v>
      </c>
      <c r="D6" s="16">
        <v>38050</v>
      </c>
      <c r="E6" s="19">
        <f>IF(D6&gt;=C6,IF(AND(C6&gt;0,D6&gt;0),DAYS360(C6,D6,FALSE),""),"")</f>
        <v>60</v>
      </c>
      <c r="F6" s="16">
        <v>37990</v>
      </c>
      <c r="G6" s="16">
        <v>38055</v>
      </c>
      <c r="H6" s="19">
        <f>IF(G6&gt;=F6,IF(AND(F6&gt;0,G6&gt;0),DAYS360(F6,G6,FALSE),""),"")</f>
        <v>65</v>
      </c>
      <c r="I6" s="19">
        <f>IF(OR(H6="",E6=""),"",H6-E6)</f>
        <v>5</v>
      </c>
      <c r="J6" s="18">
        <v>200</v>
      </c>
      <c r="K6" s="18">
        <v>220</v>
      </c>
      <c r="L6" s="20">
        <f>IF(OR(J6="",K6=""),"",K6-J6)</f>
        <v>20</v>
      </c>
    </row>
    <row r="7" spans="1:12" x14ac:dyDescent="0.2">
      <c r="A7" s="11" t="s">
        <v>21</v>
      </c>
      <c r="B7" s="21" t="s">
        <v>14</v>
      </c>
      <c r="C7" s="15">
        <v>38006</v>
      </c>
      <c r="D7" s="15">
        <v>38038</v>
      </c>
      <c r="E7" s="19">
        <f t="shared" ref="E7:E15" si="0">IF(D7&gt;=C7,IF(AND(C7&gt;0,D7&gt;0),DAYS360(C7,D7,FALSE),""),"")</f>
        <v>31</v>
      </c>
      <c r="F7" s="15">
        <v>38011</v>
      </c>
      <c r="G7" s="15">
        <v>38037</v>
      </c>
      <c r="H7" s="19">
        <f t="shared" ref="H7:H15" si="1">IF(G7&gt;=F7,IF(AND(F7&gt;0,G7&gt;0),DAYS360(F7,G7,FALSE),""),"")</f>
        <v>25</v>
      </c>
      <c r="I7" s="19">
        <f t="shared" ref="I7:I15" si="2">IF(OR(H7="",E7=""),"",H7-E7)</f>
        <v>-6</v>
      </c>
      <c r="J7" s="17">
        <v>400</v>
      </c>
      <c r="K7" s="17">
        <v>390</v>
      </c>
      <c r="L7" s="20">
        <f t="shared" ref="L7:L15" si="3">IF(OR(J7="",K7=""),"",K7-J7)</f>
        <v>-10</v>
      </c>
    </row>
    <row r="8" spans="1:12" x14ac:dyDescent="0.2">
      <c r="A8" s="2" t="s">
        <v>2</v>
      </c>
      <c r="B8" s="22" t="s">
        <v>13</v>
      </c>
      <c r="C8" s="16">
        <v>38023</v>
      </c>
      <c r="D8" s="16">
        <v>38093</v>
      </c>
      <c r="E8" s="19">
        <f t="shared" si="0"/>
        <v>70</v>
      </c>
      <c r="F8" s="16">
        <v>38027</v>
      </c>
      <c r="G8" s="16">
        <v>38100</v>
      </c>
      <c r="H8" s="19">
        <f t="shared" si="1"/>
        <v>73</v>
      </c>
      <c r="I8" s="19">
        <f t="shared" si="2"/>
        <v>3</v>
      </c>
      <c r="J8" s="18">
        <v>500</v>
      </c>
      <c r="K8" s="18">
        <v>500</v>
      </c>
      <c r="L8" s="20">
        <f t="shared" si="3"/>
        <v>0</v>
      </c>
    </row>
    <row r="9" spans="1:12" x14ac:dyDescent="0.2">
      <c r="A9" s="11" t="s">
        <v>3</v>
      </c>
      <c r="B9" s="21" t="s">
        <v>14</v>
      </c>
      <c r="C9" s="15">
        <v>38041</v>
      </c>
      <c r="D9" s="15">
        <v>38102</v>
      </c>
      <c r="E9" s="19">
        <f t="shared" si="0"/>
        <v>61</v>
      </c>
      <c r="F9" s="15">
        <v>38039</v>
      </c>
      <c r="G9" s="15">
        <v>38106</v>
      </c>
      <c r="H9" s="19">
        <f t="shared" si="1"/>
        <v>67</v>
      </c>
      <c r="I9" s="19">
        <f t="shared" si="2"/>
        <v>6</v>
      </c>
      <c r="J9" s="17">
        <v>150</v>
      </c>
      <c r="K9" s="17">
        <v>145</v>
      </c>
      <c r="L9" s="20">
        <f t="shared" si="3"/>
        <v>-5</v>
      </c>
    </row>
    <row r="10" spans="1:12" x14ac:dyDescent="0.2">
      <c r="A10" s="2" t="s">
        <v>4</v>
      </c>
      <c r="B10" s="22" t="s">
        <v>15</v>
      </c>
      <c r="C10" s="16">
        <v>38054</v>
      </c>
      <c r="D10" s="16">
        <v>38064</v>
      </c>
      <c r="E10" s="19">
        <f t="shared" si="0"/>
        <v>10</v>
      </c>
      <c r="F10" s="16">
        <v>38055</v>
      </c>
      <c r="G10" s="16">
        <v>38074</v>
      </c>
      <c r="H10" s="19">
        <f t="shared" si="1"/>
        <v>19</v>
      </c>
      <c r="I10" s="19">
        <f t="shared" si="2"/>
        <v>9</v>
      </c>
      <c r="J10" s="18">
        <v>250</v>
      </c>
      <c r="K10" s="18">
        <v>255</v>
      </c>
      <c r="L10" s="20">
        <f t="shared" si="3"/>
        <v>5</v>
      </c>
    </row>
    <row r="11" spans="1:12" x14ac:dyDescent="0.2">
      <c r="A11" s="11" t="s">
        <v>5</v>
      </c>
      <c r="B11" s="21" t="s">
        <v>12</v>
      </c>
      <c r="C11" s="15">
        <v>38065</v>
      </c>
      <c r="D11" s="15">
        <v>38106</v>
      </c>
      <c r="E11" s="19">
        <f t="shared" si="0"/>
        <v>40</v>
      </c>
      <c r="F11" s="15">
        <v>38065</v>
      </c>
      <c r="G11" s="15">
        <v>38112</v>
      </c>
      <c r="H11" s="19">
        <f t="shared" si="1"/>
        <v>46</v>
      </c>
      <c r="I11" s="19">
        <f t="shared" si="2"/>
        <v>6</v>
      </c>
      <c r="J11" s="17">
        <v>300</v>
      </c>
      <c r="K11" s="17">
        <v>310</v>
      </c>
      <c r="L11" s="20">
        <f t="shared" si="3"/>
        <v>10</v>
      </c>
    </row>
    <row r="12" spans="1:12" x14ac:dyDescent="0.2">
      <c r="A12" s="2" t="s">
        <v>6</v>
      </c>
      <c r="B12" s="22" t="s">
        <v>14</v>
      </c>
      <c r="C12" s="16">
        <v>38087</v>
      </c>
      <c r="D12" s="16">
        <v>38097</v>
      </c>
      <c r="E12" s="19">
        <f t="shared" si="0"/>
        <v>10</v>
      </c>
      <c r="F12" s="16">
        <v>38089</v>
      </c>
      <c r="G12" s="16">
        <v>38094</v>
      </c>
      <c r="H12" s="19">
        <f t="shared" si="1"/>
        <v>5</v>
      </c>
      <c r="I12" s="19">
        <f t="shared" si="2"/>
        <v>-5</v>
      </c>
      <c r="J12" s="18">
        <v>500</v>
      </c>
      <c r="K12" s="18">
        <v>510</v>
      </c>
      <c r="L12" s="20">
        <f t="shared" si="3"/>
        <v>10</v>
      </c>
    </row>
    <row r="13" spans="1:12" x14ac:dyDescent="0.2">
      <c r="A13" s="11" t="s">
        <v>7</v>
      </c>
      <c r="B13" s="21" t="s">
        <v>15</v>
      </c>
      <c r="C13" s="15">
        <v>38095</v>
      </c>
      <c r="D13" s="15">
        <v>38119</v>
      </c>
      <c r="E13" s="19">
        <f t="shared" si="0"/>
        <v>24</v>
      </c>
      <c r="F13" s="15">
        <v>38094</v>
      </c>
      <c r="G13" s="15">
        <v>38123</v>
      </c>
      <c r="H13" s="19">
        <f t="shared" si="1"/>
        <v>29</v>
      </c>
      <c r="I13" s="19">
        <f t="shared" si="2"/>
        <v>5</v>
      </c>
      <c r="J13" s="17">
        <v>750</v>
      </c>
      <c r="K13" s="17">
        <v>790</v>
      </c>
      <c r="L13" s="20">
        <f t="shared" si="3"/>
        <v>40</v>
      </c>
    </row>
    <row r="14" spans="1:12" x14ac:dyDescent="0.2">
      <c r="A14" s="2" t="s">
        <v>22</v>
      </c>
      <c r="B14" s="22" t="s">
        <v>14</v>
      </c>
      <c r="C14" s="16">
        <v>38119</v>
      </c>
      <c r="D14" s="16">
        <v>38160</v>
      </c>
      <c r="E14" s="19">
        <f t="shared" si="0"/>
        <v>40</v>
      </c>
      <c r="F14" s="16">
        <v>38122</v>
      </c>
      <c r="G14" s="16">
        <v>38162</v>
      </c>
      <c r="H14" s="19">
        <f t="shared" si="1"/>
        <v>39</v>
      </c>
      <c r="I14" s="19">
        <f t="shared" si="2"/>
        <v>-1</v>
      </c>
      <c r="J14" s="18">
        <v>450</v>
      </c>
      <c r="K14" s="18">
        <v>430</v>
      </c>
      <c r="L14" s="20">
        <f t="shared" si="3"/>
        <v>-20</v>
      </c>
    </row>
    <row r="15" spans="1:12" x14ac:dyDescent="0.2">
      <c r="A15" s="11" t="s">
        <v>8</v>
      </c>
      <c r="B15" s="21" t="s">
        <v>23</v>
      </c>
      <c r="C15" s="15">
        <v>38152</v>
      </c>
      <c r="D15" s="15">
        <v>38211</v>
      </c>
      <c r="E15" s="23">
        <f t="shared" si="0"/>
        <v>58</v>
      </c>
      <c r="F15" s="15">
        <v>38154</v>
      </c>
      <c r="G15" s="15">
        <v>38215</v>
      </c>
      <c r="H15" s="23">
        <f t="shared" si="1"/>
        <v>60</v>
      </c>
      <c r="I15" s="23">
        <f t="shared" si="2"/>
        <v>2</v>
      </c>
      <c r="J15" s="17">
        <v>230</v>
      </c>
      <c r="K15" s="17">
        <v>235</v>
      </c>
      <c r="L15" s="24">
        <f t="shared" si="3"/>
        <v>5</v>
      </c>
    </row>
    <row r="16" spans="1:12" s="6" customFormat="1" ht="13.5" thickBot="1" x14ac:dyDescent="0.25">
      <c r="A16" s="32" t="s">
        <v>9</v>
      </c>
      <c r="B16" s="31"/>
      <c r="C16" s="31"/>
      <c r="D16" s="30"/>
      <c r="E16" s="28">
        <f>SUM(E6:E15)</f>
        <v>404</v>
      </c>
      <c r="F16" s="29"/>
      <c r="G16" s="29"/>
      <c r="H16" s="28">
        <f>SUM(H6:H15)</f>
        <v>428</v>
      </c>
      <c r="I16" s="25">
        <f>SUM(I6:I15)</f>
        <v>24</v>
      </c>
      <c r="J16" s="26">
        <f>SUM(J6:J15)</f>
        <v>3730</v>
      </c>
      <c r="K16" s="26">
        <f>SUM(K6:K15)</f>
        <v>3785</v>
      </c>
      <c r="L16" s="27">
        <f>SUM(L6:L15)</f>
        <v>55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B2"/>
    <mergeCell ref="A1:B1"/>
  </mergeCells>
  <phoneticPr fontId="4" type="noConversion"/>
  <dataValidations count="1">
    <dataValidation type="date" errorStyle="warning" operator="greaterThanOrEqual" allowBlank="1" showInputMessage="1" showErrorMessage="1" error="Please enter a valid date." sqref="C6:D15 F6:G15">
      <formula1>32874</formula1>
    </dataValidation>
  </dataValidations>
  <pageMargins left="0.75" right="0.75" top="1" bottom="1" header="0.5" footer="0.5"/>
  <pageSetup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Source Data</vt:lpstr>
      <vt:lpstr>Days by Project</vt:lpstr>
      <vt:lpstr>Hours by Project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2004-06-09T19:01:43Z</cp:lastPrinted>
  <dcterms:created xsi:type="dcterms:W3CDTF">2004-04-21T08:51:46Z</dcterms:created>
  <dcterms:modified xsi:type="dcterms:W3CDTF">2013-06-25T18:14:22Z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TC011394201033</vt:lpwstr>
  </property>
</Properties>
</file>