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5" windowWidth="15480" windowHeight="11640" activeTab="1"/>
  </bookViews>
  <sheets>
    <sheet name="Definitions" sheetId="2" r:id="rId1"/>
    <sheet name="Forecasting Report" sheetId="1" r:id="rId2"/>
  </sheets>
  <definedNames>
    <definedName name="AC_Actual_cost_to_date">'Forecasting Report'!$B$9</definedName>
    <definedName name="BAC_Budget_at_Completion">'Forecasting Report'!$B$7</definedName>
    <definedName name="CPI_Cost_Perf_Index">'Forecasting Report'!$F$11</definedName>
    <definedName name="CV_Cost_Var">'Forecasting Report'!$F$9</definedName>
    <definedName name="EAC_Estimate_at_Completion">'Forecasting Report'!$F$8</definedName>
    <definedName name="Effort_Expended">'Forecasting Report'!$C$29</definedName>
    <definedName name="Effort_Req">'Forecasting Report'!$B$29</definedName>
    <definedName name="Effort_to_Complete">'Forecasting Report'!$E$29</definedName>
    <definedName name="Effort_Variance">'Forecasting Report'!$F$29</definedName>
    <definedName name="ETC_Estimate_to_Completion">'Forecasting Report'!$F$7</definedName>
    <definedName name="EV_Earned_Value">'Forecasting Report'!$B$8</definedName>
    <definedName name="Percent_Effort_Expend">'Forecasting Report'!$D$29</definedName>
    <definedName name="_xlnm.Print_Area" localSheetId="1">'Forecasting Report'!$A$1:$F$61</definedName>
    <definedName name="PV_Planned_Value">'Forecasting Report'!$B$10</definedName>
    <definedName name="SPI_Sch_Perf_Index">'Forecasting Report'!$F$12</definedName>
    <definedName name="SV_Sch_Var">'Forecasting Report'!$B$7</definedName>
    <definedName name="SV_Sch_Variance">'Forecasting Report'!$F$10</definedName>
  </definedNames>
  <calcPr calcId="145621"/>
</workbook>
</file>

<file path=xl/sharedStrings.xml><?xml version="1.0" encoding="utf-8"?>
<sst xmlns="http://schemas.openxmlformats.org/spreadsheetml/2006/main" count="143" uniqueCount="140">
  <si>
    <t>Status</t>
  </si>
  <si>
    <t>Project Name:</t>
  </si>
  <si>
    <t>Department:</t>
  </si>
  <si>
    <t>Project Manager:</t>
  </si>
  <si>
    <t>Date:</t>
  </si>
  <si>
    <t>Project Completion Date:</t>
  </si>
  <si>
    <t>Requested</t>
  </si>
  <si>
    <t>Approved</t>
  </si>
  <si>
    <t>Rejected</t>
  </si>
  <si>
    <t>Under Investigation</t>
  </si>
  <si>
    <t>Earned Value (EV)</t>
  </si>
  <si>
    <t>Estimate to Completion (ETC)</t>
  </si>
  <si>
    <t>Cost Variance (CV)</t>
  </si>
  <si>
    <t>Cost Performance Index (CPI)</t>
  </si>
  <si>
    <t>Deferred</t>
  </si>
  <si>
    <t>Schedule Variance (SV)</t>
  </si>
  <si>
    <t>Schedule Performance Index (SPI)</t>
  </si>
  <si>
    <t>Variance</t>
  </si>
  <si>
    <t>Phase 1</t>
  </si>
  <si>
    <t>Phase 2</t>
  </si>
  <si>
    <t>Phase 3</t>
  </si>
  <si>
    <t>Phase 4</t>
  </si>
  <si>
    <t>Phase 5</t>
  </si>
  <si>
    <t>Cost of Mitigations</t>
  </si>
  <si>
    <t>Submitted by:</t>
  </si>
  <si>
    <t>Contingency Reserve</t>
  </si>
  <si>
    <t>Metric</t>
  </si>
  <si>
    <t>Description</t>
  </si>
  <si>
    <t>BAC</t>
  </si>
  <si>
    <t>Actual Cost</t>
  </si>
  <si>
    <t>AC</t>
  </si>
  <si>
    <t>Total costs actually incurred so far.</t>
  </si>
  <si>
    <t>Earned Value</t>
  </si>
  <si>
    <t>EV</t>
  </si>
  <si>
    <t>Planned Value</t>
  </si>
  <si>
    <t>PV</t>
  </si>
  <si>
    <t>The budget for the physical work scheduled to be completed by the end of the time period.</t>
  </si>
  <si>
    <t>Cost Variance</t>
  </si>
  <si>
    <t>CV</t>
  </si>
  <si>
    <t>Cost Performance Index</t>
  </si>
  <si>
    <t>CPI</t>
  </si>
  <si>
    <t>Cost efficiency ratio. A CPI of 1.0 means that the costs so far are exactly the same as the budget for work actually done so far.</t>
  </si>
  <si>
    <t>Schedule Variance</t>
  </si>
  <si>
    <t>SV</t>
  </si>
  <si>
    <t>Measure of schedule slippage. The difference between the budget for the work actually done so far and the budgeted cost of work scheduled.</t>
  </si>
  <si>
    <t>Schedule Performance Index</t>
  </si>
  <si>
    <t>SPI</t>
  </si>
  <si>
    <t>ETC</t>
  </si>
  <si>
    <t>EAC</t>
  </si>
  <si>
    <t>Expected total cost based on the current cost efficiency ratio.</t>
  </si>
  <si>
    <t>Average of CPI &amp; SPI</t>
  </si>
  <si>
    <t>&gt;1.0</t>
  </si>
  <si>
    <t>&gt;0.85</t>
  </si>
  <si>
    <t>&gt;0.65</t>
  </si>
  <si>
    <t>BLACK = Killed or Restore</t>
  </si>
  <si>
    <t>&lt;0.65</t>
  </si>
  <si>
    <t>Definitions</t>
  </si>
  <si>
    <t>Scope Changes</t>
  </si>
  <si>
    <t>Resources</t>
  </si>
  <si>
    <t>Issues</t>
  </si>
  <si>
    <t>Risks</t>
  </si>
  <si>
    <t>Top 3 Issues</t>
  </si>
  <si>
    <t>Top 3 Risks</t>
  </si>
  <si>
    <t>Comments</t>
  </si>
  <si>
    <t>Milestone C: Functional spec. sign-off</t>
  </si>
  <si>
    <t>Status (G/Y/R)</t>
  </si>
  <si>
    <t>Milestones</t>
  </si>
  <si>
    <t>Milestone B: Business requirement sign-off</t>
  </si>
  <si>
    <t>Milestone D: Phase gate review</t>
  </si>
  <si>
    <t>Budget at Completion (BAC)</t>
  </si>
  <si>
    <t>Planned Value (PV)</t>
  </si>
  <si>
    <t>Planned Finish Date</t>
  </si>
  <si>
    <t>Actual Finish Date</t>
  </si>
  <si>
    <t>Schedule and Cost</t>
  </si>
  <si>
    <t>Phase Number</t>
  </si>
  <si>
    <t>Changes at Phase End</t>
  </si>
  <si>
    <t>Increase or Decrease</t>
  </si>
  <si>
    <t>Open Last Week</t>
  </si>
  <si>
    <t>Currently Open</t>
  </si>
  <si>
    <t>Closed</t>
  </si>
  <si>
    <t>Past Due</t>
  </si>
  <si>
    <t>Number of issues</t>
  </si>
  <si>
    <t>Effort Required</t>
  </si>
  <si>
    <t>Effort Expended</t>
  </si>
  <si>
    <t>Overall Risk (G,Y,R)</t>
  </si>
  <si>
    <t>Total changes</t>
  </si>
  <si>
    <t>Business Requirements</t>
  </si>
  <si>
    <t>Functional Requirements</t>
  </si>
  <si>
    <t>Technical Requirements</t>
  </si>
  <si>
    <t>Variance (Days)</t>
  </si>
  <si>
    <t xml:space="preserve">Cost </t>
  </si>
  <si>
    <t>Effect of changes (increase or decrease)</t>
  </si>
  <si>
    <t>Effort (hours)</t>
  </si>
  <si>
    <t>Schedule (days)</t>
  </si>
  <si>
    <t>Mitigation Plans Developed</t>
  </si>
  <si>
    <t>Contingency Plans Developed</t>
  </si>
  <si>
    <t>Risks Identified</t>
  </si>
  <si>
    <t>Status (Average of CPI + SPI)</t>
  </si>
  <si>
    <t>Estimate at Completion (EAC)</t>
  </si>
  <si>
    <t>Percent of Effort Expended</t>
  </si>
  <si>
    <t>Changes Due to</t>
  </si>
  <si>
    <t>Estimated Effort to Complete</t>
  </si>
  <si>
    <t>Forecasting Report</t>
  </si>
  <si>
    <t>Scope</t>
  </si>
  <si>
    <r>
      <t>[</t>
    </r>
    <r>
      <rPr>
        <b/>
        <sz val="10"/>
        <rFont val="Arial"/>
        <family val="2"/>
      </rPr>
      <t>Tested</t>
    </r>
    <r>
      <rPr>
        <sz val="10"/>
        <rFont val="Arial"/>
        <family val="2"/>
      </rPr>
      <t>]</t>
    </r>
  </si>
  <si>
    <r>
      <t>[</t>
    </r>
    <r>
      <rPr>
        <b/>
        <sz val="10"/>
        <rFont val="Arial"/>
        <family val="2"/>
      </rPr>
      <t>Defined</t>
    </r>
    <r>
      <rPr>
        <sz val="10"/>
        <rFont val="Arial"/>
        <family val="2"/>
      </rPr>
      <t>]</t>
    </r>
  </si>
  <si>
    <r>
      <t>[</t>
    </r>
    <r>
      <rPr>
        <b/>
        <sz val="10"/>
        <rFont val="Arial"/>
        <family val="2"/>
      </rPr>
      <t>Designed</t>
    </r>
    <r>
      <rPr>
        <sz val="10"/>
        <rFont val="Arial"/>
        <family val="2"/>
      </rPr>
      <t>]</t>
    </r>
  </si>
  <si>
    <r>
      <t>[</t>
    </r>
    <r>
      <rPr>
        <b/>
        <sz val="10"/>
        <rFont val="Arial"/>
        <family val="2"/>
      </rPr>
      <t>Developed</t>
    </r>
    <r>
      <rPr>
        <sz val="10"/>
        <rFont val="Arial"/>
        <family val="2"/>
      </rPr>
      <t>]</t>
    </r>
  </si>
  <si>
    <r>
      <t>[</t>
    </r>
    <r>
      <rPr>
        <b/>
        <sz val="10"/>
        <rFont val="Arial"/>
        <family val="2"/>
      </rPr>
      <t>Delivered</t>
    </r>
    <r>
      <rPr>
        <sz val="10"/>
        <rFont val="Arial"/>
        <family val="2"/>
      </rPr>
      <t>]</t>
    </r>
  </si>
  <si>
    <t>Budget at Completion</t>
  </si>
  <si>
    <t>Baseline cost for 100% of project.</t>
  </si>
  <si>
    <t>The schedule efficiency ratio. An SPI of 1.0 means that the project is exactly on schedule.</t>
  </si>
  <si>
    <t>Estimate to Completion</t>
  </si>
  <si>
    <t>Estimate at Completion</t>
  </si>
  <si>
    <t>GREEN = On track</t>
  </si>
  <si>
    <t>RED = Needs immediate attention</t>
  </si>
  <si>
    <t>Formula/Value</t>
  </si>
  <si>
    <t>Earned Value/Actual Cost
EV/AC</t>
  </si>
  <si>
    <t>Earned Value–Actual Cost
EV–AC</t>
  </si>
  <si>
    <t>Earned Value–Planned Value
EV–PV</t>
  </si>
  <si>
    <t>Earned Value/Planned Value
EV/PV</t>
  </si>
  <si>
    <t>Estimate at Completion–Actual Cost
EAC–AC</t>
  </si>
  <si>
    <t>Budget at Completion/Cost Performance Index
BAC/CPI</t>
  </si>
  <si>
    <t>(Cost Performance Index+Schedule Performance Index)/2
(CPI+SPI)/2</t>
  </si>
  <si>
    <t>Abbrev.</t>
  </si>
  <si>
    <t>Amount of budget earned so far based on physical work accomplished, without reference to actual costs.</t>
  </si>
  <si>
    <t>Measure of cost overrun. The difference between the budget for the work actually done so far and the actual costs so far.</t>
  </si>
  <si>
    <t>The expected additional cost to complete the project.</t>
  </si>
  <si>
    <t>YELLOW = Slightly behind schedule or over budget</t>
  </si>
  <si>
    <t xml:space="preserve">Actual Cost to Date (AC) </t>
  </si>
  <si>
    <t>Milestone A: Charter sign-off</t>
  </si>
  <si>
    <t>Total effort required (hours)</t>
  </si>
  <si>
    <t>Last Reviewed</t>
  </si>
  <si>
    <t xml:space="preserve">Risk 1: </t>
  </si>
  <si>
    <t xml:space="preserve">Risk 2: </t>
  </si>
  <si>
    <t xml:space="preserve">Risk 3: </t>
  </si>
  <si>
    <t xml:space="preserve">Issue 1: </t>
  </si>
  <si>
    <t xml:space="preserve">Issue 2: </t>
  </si>
  <si>
    <t xml:space="preserve">Issue 3: </t>
  </si>
  <si>
    <r>
      <t xml:space="preserve">Changes Due to Approved Scope Changes </t>
    </r>
    <r>
      <rPr>
        <sz val="10"/>
        <color indexed="9"/>
        <rFont val="Arial"/>
        <family val="2"/>
      </rPr>
      <t>(Estimate)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</si>
</sst>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72" formatCode="mm/dd/yy;@"/>
    <numFmt numFmtId="176" formatCode="0_);\(0\)"/>
    <numFmt numFmtId="179" formatCode="[$-409]d\-mmm\-yyyy;@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b/>
      <sz val="12"/>
      <name val="Arial Black"/>
      <family val="2"/>
    </font>
    <font>
      <sz val="12"/>
      <name val="Arial Black"/>
      <family val="2"/>
    </font>
  </fonts>
  <fills count="5">
    <fill>
      <patternFill/>
    </fill>
    <fill>
      <patternFill patternType="gray125"/>
    </fill>
    <fill>
      <patternFill patternType="lightUp"/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>
        <color indexed="55"/>
      </bottom>
    </border>
    <border>
      <left style="thin"/>
      <right style="thin"/>
      <top/>
      <bottom style="thin">
        <color indexed="55"/>
      </bottom>
    </border>
    <border>
      <left style="thin"/>
      <right style="thin"/>
      <top style="thin"/>
      <bottom/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/>
      <top style="thin"/>
      <bottom style="thin">
        <color indexed="55"/>
      </bottom>
    </border>
    <border>
      <left style="thin"/>
      <right/>
      <top style="thin">
        <color indexed="55"/>
      </top>
      <bottom style="thin">
        <color indexed="55"/>
      </bottom>
    </border>
    <border>
      <left style="thin"/>
      <right style="thin"/>
      <top/>
      <bottom/>
    </border>
    <border>
      <left/>
      <right/>
      <top style="thin">
        <color indexed="55"/>
      </top>
      <bottom style="thin">
        <color indexed="55"/>
      </bottom>
    </border>
    <border>
      <left style="thin"/>
      <right style="thin">
        <color indexed="8"/>
      </right>
      <top style="thin">
        <color indexed="55"/>
      </top>
      <bottom/>
    </border>
    <border>
      <left style="thin"/>
      <right style="thin">
        <color indexed="8"/>
      </right>
      <top style="thin">
        <color indexed="55"/>
      </top>
      <bottom style="thin">
        <color indexed="55"/>
      </bottom>
    </border>
    <border>
      <left style="thin"/>
      <right style="thin">
        <color indexed="8"/>
      </right>
      <top/>
      <bottom style="thin"/>
    </border>
    <border>
      <left style="thin"/>
      <right style="thin"/>
      <top style="thin">
        <color indexed="55"/>
      </top>
      <bottom style="thin"/>
    </border>
    <border>
      <left/>
      <right style="thin"/>
      <top/>
      <bottom style="thin"/>
    </border>
    <border>
      <left style="thin">
        <color indexed="55"/>
      </left>
      <right style="thin"/>
      <top/>
      <bottom/>
    </border>
    <border>
      <left style="thin"/>
      <right style="thin">
        <color indexed="8"/>
      </right>
      <top/>
      <bottom/>
    </border>
    <border>
      <left/>
      <right style="thin">
        <color indexed="8"/>
      </right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/>
      <top/>
      <bottom style="thin">
        <color indexed="55"/>
      </bottom>
    </border>
    <border>
      <left/>
      <right/>
      <top/>
      <bottom style="thin">
        <color indexed="55"/>
      </bottom>
    </border>
    <border>
      <left/>
      <right style="thin">
        <color indexed="8"/>
      </right>
      <top/>
      <bottom style="thin">
        <color indexed="55"/>
      </bottom>
    </border>
    <border>
      <left style="thin">
        <color indexed="8"/>
      </left>
      <right/>
      <top style="thin">
        <color indexed="55"/>
      </top>
      <bottom style="thin">
        <color indexed="55"/>
      </bottom>
    </border>
    <border>
      <left/>
      <right style="thin">
        <color indexed="8"/>
      </right>
      <top style="thin">
        <color indexed="55"/>
      </top>
      <bottom style="thin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/>
      <bottom style="thin">
        <color indexed="55"/>
      </bottom>
    </border>
    <border>
      <left/>
      <right style="thin"/>
      <top/>
      <bottom style="thin">
        <color indexed="55"/>
      </bottom>
    </border>
    <border>
      <left/>
      <right style="thin"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/>
      <top style="thin">
        <color indexed="55"/>
      </top>
      <bottom style="thin"/>
    </border>
    <border>
      <left/>
      <right/>
      <top style="thin">
        <color indexed="55"/>
      </top>
      <bottom style="thin"/>
    </border>
    <border>
      <left/>
      <right style="thin"/>
      <top style="thin">
        <color indexed="55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Fill="1" applyAlignment="1">
      <alignment vertical="center" wrapText="1"/>
    </xf>
    <xf numFmtId="9" fontId="0" fillId="0" borderId="0" xfId="15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37" fontId="0" fillId="2" borderId="2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37" fontId="0" fillId="0" borderId="2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wrapText="1"/>
      <protection locked="0"/>
    </xf>
    <xf numFmtId="176" fontId="0" fillId="0" borderId="2" xfId="0" applyNumberFormat="1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176" fontId="0" fillId="3" borderId="2" xfId="0" applyNumberFormat="1" applyFont="1" applyFill="1" applyBorder="1" applyAlignment="1" applyProtection="1">
      <alignment horizontal="center" wrapText="1"/>
      <protection/>
    </xf>
    <xf numFmtId="176" fontId="0" fillId="3" borderId="2" xfId="0" applyNumberFormat="1" applyFill="1" applyBorder="1" applyAlignment="1" applyProtection="1">
      <alignment horizontal="center"/>
      <protection/>
    </xf>
    <xf numFmtId="9" fontId="0" fillId="3" borderId="2" xfId="15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2" fillId="0" borderId="4" xfId="0" applyFont="1" applyFill="1" applyBorder="1" applyAlignment="1" applyProtection="1">
      <alignment horizontal="center" wrapText="1"/>
      <protection locked="0"/>
    </xf>
    <xf numFmtId="0" fontId="0" fillId="0" borderId="5" xfId="0" applyFont="1" applyBorder="1" applyProtection="1">
      <protection locked="0"/>
    </xf>
    <xf numFmtId="0" fontId="0" fillId="0" borderId="5" xfId="0" applyFont="1" applyFill="1" applyBorder="1" applyAlignment="1" applyProtection="1">
      <alignment horizontal="left" wrapText="1"/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5" xfId="0" applyFont="1" applyBorder="1" applyAlignment="1" applyProtection="1">
      <alignment horizontal="center" wrapText="1"/>
      <protection locked="0"/>
    </xf>
    <xf numFmtId="0" fontId="0" fillId="0" borderId="5" xfId="0" applyFont="1" applyBorder="1" applyAlignment="1" applyProtection="1">
      <alignment horizontal="left" wrapText="1"/>
      <protection locked="0"/>
    </xf>
    <xf numFmtId="0" fontId="2" fillId="0" borderId="5" xfId="0" applyFont="1" applyFill="1" applyBorder="1" applyAlignment="1" applyProtection="1">
      <alignment horizontal="center" wrapText="1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horizontal="center" wrapText="1"/>
      <protection locked="0"/>
    </xf>
    <xf numFmtId="5" fontId="0" fillId="0" borderId="1" xfId="18" applyNumberFormat="1" applyFont="1" applyFill="1" applyBorder="1" applyAlignment="1" applyProtection="1">
      <alignment horizontal="right" wrapText="1"/>
      <protection locked="0"/>
    </xf>
    <xf numFmtId="179" fontId="0" fillId="0" borderId="6" xfId="16" applyNumberFormat="1" applyFont="1" applyFill="1" applyBorder="1" applyAlignment="1" applyProtection="1">
      <alignment horizontal="left"/>
      <protection locked="0"/>
    </xf>
    <xf numFmtId="176" fontId="0" fillId="0" borderId="7" xfId="0" applyNumberFormat="1" applyFont="1" applyBorder="1" applyAlignment="1" applyProtection="1">
      <alignment horizontal="center"/>
      <protection locked="0"/>
    </xf>
    <xf numFmtId="176" fontId="0" fillId="0" borderId="8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5" fontId="0" fillId="0" borderId="9" xfId="0" applyNumberFormat="1" applyBorder="1" applyAlignment="1" applyProtection="1">
      <alignment wrapText="1"/>
      <protection locked="0"/>
    </xf>
    <xf numFmtId="172" fontId="0" fillId="0" borderId="10" xfId="0" applyNumberFormat="1" applyFont="1" applyBorder="1" applyAlignment="1" applyProtection="1">
      <alignment horizontal="center" wrapText="1"/>
      <protection locked="0"/>
    </xf>
    <xf numFmtId="176" fontId="0" fillId="0" borderId="1" xfId="0" applyNumberFormat="1" applyFont="1" applyBorder="1" applyAlignment="1" applyProtection="1">
      <alignment horizontal="center" wrapText="1"/>
      <protection locked="0"/>
    </xf>
    <xf numFmtId="176" fontId="0" fillId="0" borderId="7" xfId="0" applyNumberFormat="1" applyFont="1" applyBorder="1" applyAlignment="1" applyProtection="1">
      <alignment horizontal="center" wrapText="1"/>
      <protection locked="0"/>
    </xf>
    <xf numFmtId="176" fontId="0" fillId="0" borderId="8" xfId="0" applyNumberFormat="1" applyFont="1" applyBorder="1" applyAlignment="1" applyProtection="1">
      <alignment horizontal="center" wrapText="1"/>
      <protection locked="0"/>
    </xf>
    <xf numFmtId="37" fontId="0" fillId="0" borderId="1" xfId="0" applyNumberFormat="1" applyFont="1" applyBorder="1" applyAlignment="1" applyProtection="1">
      <alignment horizontal="center" wrapText="1"/>
      <protection locked="0"/>
    </xf>
    <xf numFmtId="37" fontId="0" fillId="3" borderId="1" xfId="0" applyNumberFormat="1" applyFont="1" applyFill="1" applyBorder="1" applyAlignment="1" applyProtection="1">
      <alignment horizontal="center" wrapText="1"/>
      <protection/>
    </xf>
    <xf numFmtId="0" fontId="0" fillId="0" borderId="1" xfId="0" applyFont="1" applyBorder="1" applyAlignment="1" applyProtection="1">
      <alignment horizontal="left" wrapText="1"/>
      <protection locked="0"/>
    </xf>
    <xf numFmtId="37" fontId="0" fillId="0" borderId="7" xfId="0" applyNumberFormat="1" applyFont="1" applyBorder="1" applyAlignment="1" applyProtection="1">
      <alignment horizontal="center" wrapText="1"/>
      <protection locked="0"/>
    </xf>
    <xf numFmtId="37" fontId="0" fillId="3" borderId="7" xfId="0" applyNumberFormat="1" applyFont="1" applyFill="1" applyBorder="1" applyAlignment="1" applyProtection="1">
      <alignment horizontal="center" wrapText="1"/>
      <protection/>
    </xf>
    <xf numFmtId="37" fontId="0" fillId="0" borderId="8" xfId="0" applyNumberFormat="1" applyFont="1" applyBorder="1" applyAlignment="1" applyProtection="1">
      <alignment horizontal="center" wrapText="1"/>
      <protection locked="0"/>
    </xf>
    <xf numFmtId="37" fontId="0" fillId="3" borderId="8" xfId="0" applyNumberFormat="1" applyFont="1" applyFill="1" applyBorder="1" applyAlignment="1" applyProtection="1">
      <alignment horizontal="center" wrapText="1"/>
      <protection/>
    </xf>
    <xf numFmtId="179" fontId="0" fillId="0" borderId="11" xfId="16" applyNumberFormat="1" applyFont="1" applyFill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center" wrapText="1"/>
      <protection locked="0"/>
    </xf>
    <xf numFmtId="179" fontId="0" fillId="0" borderId="5" xfId="16" applyNumberFormat="1" applyFont="1" applyFill="1" applyBorder="1" applyAlignment="1" applyProtection="1">
      <alignment horizontal="left"/>
      <protection locked="0"/>
    </xf>
    <xf numFmtId="179" fontId="0" fillId="0" borderId="12" xfId="16" applyNumberFormat="1" applyFont="1" applyFill="1" applyBorder="1" applyAlignment="1" applyProtection="1">
      <alignment horizontal="left"/>
      <protection locked="0"/>
    </xf>
    <xf numFmtId="37" fontId="0" fillId="3" borderId="10" xfId="0" applyNumberFormat="1" applyFont="1" applyFill="1" applyBorder="1" applyAlignment="1" applyProtection="1">
      <alignment horizontal="center" wrapText="1"/>
      <protection/>
    </xf>
    <xf numFmtId="37" fontId="0" fillId="3" borderId="13" xfId="0" applyNumberFormat="1" applyFont="1" applyFill="1" applyBorder="1" applyAlignment="1" applyProtection="1">
      <alignment horizontal="center" wrapText="1"/>
      <protection/>
    </xf>
    <xf numFmtId="179" fontId="0" fillId="0" borderId="14" xfId="16" applyNumberFormat="1" applyFont="1" applyFill="1" applyBorder="1" applyAlignment="1" applyProtection="1">
      <alignment horizontal="left"/>
      <protection locked="0"/>
    </xf>
    <xf numFmtId="179" fontId="0" fillId="0" borderId="3" xfId="16" applyNumberFormat="1" applyFont="1" applyFill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center" wrapText="1"/>
      <protection locked="0"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17" xfId="0" applyFont="1" applyBorder="1" applyAlignment="1" applyProtection="1">
      <alignment horizontal="center" wrapText="1"/>
      <protection locked="0"/>
    </xf>
    <xf numFmtId="0" fontId="2" fillId="0" borderId="5" xfId="0" applyFont="1" applyBorder="1" applyAlignment="1" applyProtection="1">
      <alignment horizontal="left"/>
      <protection locked="0"/>
    </xf>
    <xf numFmtId="5" fontId="0" fillId="0" borderId="8" xfId="18" applyNumberFormat="1" applyFont="1" applyFill="1" applyBorder="1" applyAlignment="1" applyProtection="1">
      <alignment horizontal="right" wrapText="1"/>
      <protection locked="0"/>
    </xf>
    <xf numFmtId="5" fontId="0" fillId="0" borderId="9" xfId="18" applyNumberFormat="1" applyFont="1" applyFill="1" applyBorder="1" applyAlignment="1" applyProtection="1">
      <alignment horizontal="right" wrapText="1"/>
      <protection locked="0"/>
    </xf>
    <xf numFmtId="5" fontId="0" fillId="0" borderId="10" xfId="18" applyNumberFormat="1" applyFont="1" applyFill="1" applyBorder="1" applyAlignment="1" applyProtection="1">
      <alignment horizontal="right" wrapText="1"/>
      <protection locked="0"/>
    </xf>
    <xf numFmtId="43" fontId="0" fillId="3" borderId="18" xfId="18" applyNumberFormat="1" applyFont="1" applyFill="1" applyBorder="1" applyAlignment="1" applyProtection="1">
      <alignment horizontal="right" wrapText="1"/>
      <protection/>
    </xf>
    <xf numFmtId="43" fontId="0" fillId="3" borderId="10" xfId="18" applyNumberFormat="1" applyFont="1" applyFill="1" applyBorder="1" applyAlignment="1" applyProtection="1">
      <alignment horizontal="right" wrapText="1"/>
      <protection/>
    </xf>
    <xf numFmtId="5" fontId="0" fillId="3" borderId="9" xfId="18" applyNumberFormat="1" applyFont="1" applyFill="1" applyBorder="1" applyAlignment="1" applyProtection="1">
      <alignment horizontal="right" wrapText="1"/>
      <protection/>
    </xf>
    <xf numFmtId="5" fontId="0" fillId="3" borderId="10" xfId="18" applyNumberFormat="1" applyFont="1" applyFill="1" applyBorder="1" applyAlignment="1" applyProtection="1">
      <alignment horizontal="right" wrapText="1"/>
      <protection/>
    </xf>
    <xf numFmtId="0" fontId="0" fillId="0" borderId="6" xfId="0" applyFont="1" applyBorder="1" applyProtection="1">
      <protection locked="0"/>
    </xf>
    <xf numFmtId="5" fontId="0" fillId="0" borderId="13" xfId="0" applyNumberFormat="1" applyFont="1" applyBorder="1" applyAlignment="1" applyProtection="1">
      <alignment horizontal="center"/>
      <protection locked="0"/>
    </xf>
    <xf numFmtId="37" fontId="0" fillId="0" borderId="19" xfId="0" applyNumberFormat="1" applyFont="1" applyBorder="1" applyAlignment="1" applyProtection="1">
      <alignment horizontal="center"/>
      <protection locked="0"/>
    </xf>
    <xf numFmtId="0" fontId="0" fillId="0" borderId="1" xfId="0" applyFon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3" xfId="0" applyFont="1" applyBorder="1" applyProtection="1">
      <protection locked="0"/>
    </xf>
    <xf numFmtId="0" fontId="0" fillId="0" borderId="3" xfId="0" applyFont="1" applyBorder="1" applyAlignment="1" applyProtection="1">
      <alignment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37" fontId="0" fillId="3" borderId="2" xfId="0" applyNumberFormat="1" applyFont="1" applyFill="1" applyBorder="1" applyAlignment="1" applyProtection="1">
      <alignment horizontal="center"/>
      <protection/>
    </xf>
    <xf numFmtId="0" fontId="0" fillId="0" borderId="1" xfId="0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8" xfId="0" applyBorder="1" applyAlignment="1">
      <alignment wrapText="1"/>
    </xf>
    <xf numFmtId="0" fontId="3" fillId="4" borderId="9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3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17" fontId="0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3" fillId="4" borderId="5" xfId="0" applyFont="1" applyFill="1" applyBorder="1" applyAlignment="1" applyProtection="1">
      <alignment horizontal="left" wrapText="1"/>
      <protection locked="0"/>
    </xf>
    <xf numFmtId="0" fontId="3" fillId="4" borderId="0" xfId="0" applyFont="1" applyFill="1" applyBorder="1" applyAlignment="1" applyProtection="1">
      <alignment horizontal="left" wrapText="1"/>
      <protection locked="0"/>
    </xf>
    <xf numFmtId="0" fontId="3" fillId="4" borderId="4" xfId="0" applyFont="1" applyFill="1" applyBorder="1" applyAlignment="1" applyProtection="1">
      <alignment horizontal="left" wrapText="1"/>
      <protection locked="0"/>
    </xf>
    <xf numFmtId="0" fontId="3" fillId="4" borderId="5" xfId="0" applyFont="1" applyFill="1" applyBorder="1" applyAlignment="1" applyProtection="1">
      <alignment horizontal="left"/>
      <protection locked="0"/>
    </xf>
    <xf numFmtId="0" fontId="3" fillId="4" borderId="0" xfId="0" applyFont="1" applyFill="1" applyBorder="1" applyAlignment="1" applyProtection="1">
      <alignment horizontal="left"/>
      <protection locked="0"/>
    </xf>
    <xf numFmtId="0" fontId="3" fillId="4" borderId="4" xfId="0" applyFont="1" applyFill="1" applyBorder="1" applyAlignment="1" applyProtection="1">
      <alignment horizontal="left"/>
      <protection locked="0"/>
    </xf>
    <xf numFmtId="0" fontId="0" fillId="0" borderId="20" xfId="0" applyFont="1" applyBorder="1" applyAlignment="1" applyProtection="1">
      <alignment wrapText="1"/>
      <protection locked="0"/>
    </xf>
    <xf numFmtId="0" fontId="0" fillId="0" borderId="21" xfId="0" applyFont="1" applyBorder="1" applyAlignment="1" applyProtection="1">
      <alignment wrapText="1"/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0" fillId="0" borderId="4" xfId="0" applyFont="1" applyBorder="1" applyAlignment="1" applyProtection="1">
      <alignment wrapText="1"/>
      <protection locked="0"/>
    </xf>
    <xf numFmtId="0" fontId="0" fillId="0" borderId="6" xfId="0" applyFont="1" applyBorder="1" applyAlignment="1" applyProtection="1">
      <alignment wrapText="1"/>
      <protection locked="0"/>
    </xf>
    <xf numFmtId="0" fontId="0" fillId="0" borderId="22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0" fillId="0" borderId="4" xfId="0" applyFont="1" applyBorder="1" applyAlignment="1" applyProtection="1">
      <alignment horizontal="left" wrapText="1"/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0" fontId="3" fillId="4" borderId="23" xfId="0" applyFont="1" applyFill="1" applyBorder="1" applyAlignment="1" applyProtection="1">
      <alignment horizontal="left"/>
      <protection locked="0"/>
    </xf>
    <xf numFmtId="0" fontId="3" fillId="4" borderId="24" xfId="0" applyFont="1" applyFill="1" applyBorder="1" applyAlignment="1" applyProtection="1">
      <alignment horizontal="left"/>
      <protection locked="0"/>
    </xf>
    <xf numFmtId="0" fontId="3" fillId="4" borderId="25" xfId="0" applyFont="1" applyFill="1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left" vertical="top" wrapText="1"/>
      <protection locked="0"/>
    </xf>
    <xf numFmtId="0" fontId="3" fillId="4" borderId="23" xfId="0" applyFont="1" applyFill="1" applyBorder="1" applyAlignment="1" applyProtection="1">
      <alignment wrapText="1"/>
      <protection locked="0"/>
    </xf>
    <xf numFmtId="0" fontId="3" fillId="4" borderId="24" xfId="0" applyFont="1" applyFill="1" applyBorder="1" applyAlignment="1" applyProtection="1">
      <alignment wrapText="1"/>
      <protection locked="0"/>
    </xf>
    <xf numFmtId="0" fontId="3" fillId="4" borderId="25" xfId="0" applyFont="1" applyFill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left" wrapText="1"/>
      <protection locked="0"/>
    </xf>
    <xf numFmtId="0" fontId="0" fillId="0" borderId="19" xfId="0" applyFont="1" applyBorder="1" applyAlignment="1" applyProtection="1">
      <alignment horizontal="left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40" xfId="0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wrapText="1"/>
      <protection locked="0"/>
    </xf>
    <xf numFmtId="0" fontId="0" fillId="0" borderId="8" xfId="0" applyFont="1" applyBorder="1" applyAlignment="1" applyProtection="1">
      <alignment horizontal="left" wrapText="1"/>
      <protection locked="0"/>
    </xf>
    <xf numFmtId="0" fontId="3" fillId="4" borderId="23" xfId="0" applyFont="1" applyFill="1" applyBorder="1" applyAlignment="1" applyProtection="1">
      <alignment/>
      <protection locked="0"/>
    </xf>
    <xf numFmtId="0" fontId="3" fillId="4" borderId="24" xfId="0" applyFont="1" applyFill="1" applyBorder="1" applyAlignment="1" applyProtection="1">
      <alignment/>
      <protection locked="0"/>
    </xf>
    <xf numFmtId="0" fontId="3" fillId="4" borderId="25" xfId="0" applyFont="1" applyFill="1" applyBorder="1" applyAlignment="1" applyProtection="1">
      <alignment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  <pageSetUpPr fitToPage="1"/>
  </sheetPr>
  <dimension ref="A1:E18"/>
  <sheetViews>
    <sheetView showGridLines="0" workbookViewId="0" topLeftCell="A1">
      <selection activeCell="A1" sqref="A1:D1"/>
    </sheetView>
  </sheetViews>
  <sheetFormatPr defaultColWidth="9.140625" defaultRowHeight="12.75"/>
  <cols>
    <col min="1" max="1" width="25.140625" style="0" bestFit="1" customWidth="1"/>
    <col min="2" max="2" width="8.421875" style="1" customWidth="1"/>
    <col min="3" max="3" width="44.00390625" style="0" customWidth="1"/>
    <col min="4" max="4" width="22.8515625" style="1" customWidth="1"/>
  </cols>
  <sheetData>
    <row r="1" spans="1:4" ht="20.25">
      <c r="A1" s="100" t="s">
        <v>56</v>
      </c>
      <c r="B1" s="100"/>
      <c r="C1" s="100"/>
      <c r="D1" s="100"/>
    </row>
    <row r="2" spans="1:4" ht="12.75">
      <c r="A2" s="2"/>
      <c r="B2" s="2"/>
      <c r="C2" s="2"/>
      <c r="D2" s="2"/>
    </row>
    <row r="3" spans="1:4" ht="12.75">
      <c r="A3" s="95" t="s">
        <v>26</v>
      </c>
      <c r="B3" s="95" t="s">
        <v>124</v>
      </c>
      <c r="C3" s="95" t="s">
        <v>27</v>
      </c>
      <c r="D3" s="95" t="s">
        <v>116</v>
      </c>
    </row>
    <row r="4" spans="1:4" ht="12.75">
      <c r="A4" s="92" t="s">
        <v>109</v>
      </c>
      <c r="B4" s="93" t="s">
        <v>28</v>
      </c>
      <c r="C4" s="94" t="s">
        <v>110</v>
      </c>
      <c r="D4" s="93"/>
    </row>
    <row r="5" spans="1:4" ht="12.75">
      <c r="A5" s="88" t="s">
        <v>29</v>
      </c>
      <c r="B5" s="89" t="s">
        <v>30</v>
      </c>
      <c r="C5" s="90" t="s">
        <v>31</v>
      </c>
      <c r="D5" s="89"/>
    </row>
    <row r="6" spans="1:4" ht="38.25">
      <c r="A6" s="88" t="s">
        <v>32</v>
      </c>
      <c r="B6" s="89" t="s">
        <v>33</v>
      </c>
      <c r="C6" s="90" t="s">
        <v>125</v>
      </c>
      <c r="D6" s="89"/>
    </row>
    <row r="7" spans="1:4" ht="25.5">
      <c r="A7" s="88" t="s">
        <v>34</v>
      </c>
      <c r="B7" s="89" t="s">
        <v>35</v>
      </c>
      <c r="C7" s="90" t="s">
        <v>36</v>
      </c>
      <c r="D7" s="89"/>
    </row>
    <row r="8" spans="1:4" ht="38.25">
      <c r="A8" s="88" t="s">
        <v>37</v>
      </c>
      <c r="B8" s="89" t="s">
        <v>38</v>
      </c>
      <c r="C8" s="90" t="s">
        <v>126</v>
      </c>
      <c r="D8" s="91" t="s">
        <v>118</v>
      </c>
    </row>
    <row r="9" spans="1:5" ht="38.25">
      <c r="A9" s="88" t="s">
        <v>39</v>
      </c>
      <c r="B9" s="89" t="s">
        <v>40</v>
      </c>
      <c r="C9" s="90" t="s">
        <v>41</v>
      </c>
      <c r="D9" s="91" t="s">
        <v>117</v>
      </c>
      <c r="E9" s="3"/>
    </row>
    <row r="10" spans="1:4" ht="38.25">
      <c r="A10" s="88" t="s">
        <v>42</v>
      </c>
      <c r="B10" s="89" t="s">
        <v>43</v>
      </c>
      <c r="C10" s="90" t="s">
        <v>44</v>
      </c>
      <c r="D10" s="91" t="s">
        <v>119</v>
      </c>
    </row>
    <row r="11" spans="1:4" ht="38.25">
      <c r="A11" s="88" t="s">
        <v>45</v>
      </c>
      <c r="B11" s="89" t="s">
        <v>46</v>
      </c>
      <c r="C11" s="90" t="s">
        <v>111</v>
      </c>
      <c r="D11" s="91" t="s">
        <v>120</v>
      </c>
    </row>
    <row r="12" spans="1:4" ht="38.25">
      <c r="A12" s="88" t="s">
        <v>112</v>
      </c>
      <c r="B12" s="89" t="s">
        <v>47</v>
      </c>
      <c r="C12" s="90" t="s">
        <v>127</v>
      </c>
      <c r="D12" s="91" t="s">
        <v>121</v>
      </c>
    </row>
    <row r="13" spans="1:4" ht="51">
      <c r="A13" s="88" t="s">
        <v>113</v>
      </c>
      <c r="B13" s="89" t="s">
        <v>48</v>
      </c>
      <c r="C13" s="90" t="s">
        <v>49</v>
      </c>
      <c r="D13" s="91" t="s">
        <v>122</v>
      </c>
    </row>
    <row r="14" spans="1:4" ht="51">
      <c r="A14" s="88" t="s">
        <v>0</v>
      </c>
      <c r="B14" s="89"/>
      <c r="C14" s="90" t="s">
        <v>50</v>
      </c>
      <c r="D14" s="91" t="s">
        <v>123</v>
      </c>
    </row>
    <row r="15" spans="1:4" ht="12.75">
      <c r="A15" s="88"/>
      <c r="B15" s="89"/>
      <c r="C15" s="90" t="s">
        <v>114</v>
      </c>
      <c r="D15" s="89" t="s">
        <v>51</v>
      </c>
    </row>
    <row r="16" spans="1:4" ht="12.75" customHeight="1">
      <c r="A16" s="88"/>
      <c r="B16" s="89"/>
      <c r="C16" s="90" t="s">
        <v>128</v>
      </c>
      <c r="D16" s="89" t="s">
        <v>52</v>
      </c>
    </row>
    <row r="17" spans="1:4" ht="12.75">
      <c r="A17" s="88"/>
      <c r="B17" s="89"/>
      <c r="C17" s="90" t="s">
        <v>115</v>
      </c>
      <c r="D17" s="89" t="s">
        <v>53</v>
      </c>
    </row>
    <row r="18" spans="1:4" ht="12.75">
      <c r="A18" s="87"/>
      <c r="B18" s="5"/>
      <c r="C18" s="4" t="s">
        <v>54</v>
      </c>
      <c r="D18" s="5" t="s">
        <v>55</v>
      </c>
    </row>
  </sheetData>
  <mergeCells count="1">
    <mergeCell ref="A1:D1"/>
  </mergeCells>
  <printOptions horizontalCentered="1"/>
  <pageMargins left="0.75" right="0.75" top="1" bottom="1" header="0.5" footer="0.5"/>
  <pageSetup fitToHeight="1" fitToWidth="1" horizontalDpi="600" verticalDpi="600" orientation="portrait" scale="90" r:id="rId1"/>
  <headerFooter alignWithMargins="0">
    <oddHeader>&amp;C&amp;A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A1:F60"/>
  <sheetViews>
    <sheetView showGridLines="0" tabSelected="1" workbookViewId="0" topLeftCell="A1">
      <selection activeCell="B2" sqref="B2"/>
    </sheetView>
  </sheetViews>
  <sheetFormatPr defaultColWidth="9.140625" defaultRowHeight="12.75"/>
  <cols>
    <col min="1" max="1" width="26.57421875" style="12" customWidth="1"/>
    <col min="2" max="6" width="15.7109375" style="12" customWidth="1"/>
    <col min="7" max="16384" width="9.140625" style="6" customWidth="1"/>
  </cols>
  <sheetData>
    <row r="1" spans="1:6" ht="34.5" customHeight="1">
      <c r="A1" s="100" t="s">
        <v>102</v>
      </c>
      <c r="B1" s="100"/>
      <c r="C1" s="100"/>
      <c r="D1" s="100"/>
      <c r="E1" s="100"/>
      <c r="F1" s="100"/>
    </row>
    <row r="2" spans="1:6" ht="19.5">
      <c r="A2" s="96" t="s">
        <v>1</v>
      </c>
      <c r="B2" s="98"/>
      <c r="C2" s="96"/>
      <c r="D2" s="25"/>
      <c r="E2" s="25"/>
      <c r="F2" s="26"/>
    </row>
    <row r="3" spans="1:6" ht="19.5">
      <c r="A3" s="96" t="s">
        <v>2</v>
      </c>
      <c r="B3" s="98"/>
      <c r="C3" s="96"/>
      <c r="D3" s="25"/>
      <c r="E3" s="25"/>
      <c r="F3" s="27"/>
    </row>
    <row r="4" spans="1:6" ht="19.5">
      <c r="A4" s="96" t="s">
        <v>3</v>
      </c>
      <c r="B4" s="98"/>
      <c r="C4" s="96"/>
      <c r="D4" s="25"/>
      <c r="E4" s="25"/>
      <c r="F4" s="28"/>
    </row>
    <row r="5" spans="1:6" ht="19.5">
      <c r="A5" s="97" t="s">
        <v>5</v>
      </c>
      <c r="B5" s="99"/>
      <c r="C5" s="97"/>
      <c r="D5" s="84"/>
      <c r="E5" s="84"/>
      <c r="F5" s="85"/>
    </row>
    <row r="6" spans="1:6" s="7" customFormat="1" ht="12.75">
      <c r="A6" s="101" t="s">
        <v>73</v>
      </c>
      <c r="B6" s="102"/>
      <c r="C6" s="102"/>
      <c r="D6" s="102"/>
      <c r="E6" s="102"/>
      <c r="F6" s="103"/>
    </row>
    <row r="7" spans="1:6" ht="12.75">
      <c r="A7" s="32" t="s">
        <v>69</v>
      </c>
      <c r="B7" s="70"/>
      <c r="C7" s="8"/>
      <c r="D7" s="113" t="s">
        <v>11</v>
      </c>
      <c r="E7" s="114"/>
      <c r="F7" s="74" t="str">
        <f>IF(AC_Actual_cost_to_date,EAC_Estimate_at_Completion-AC_Actual_cost_to_date,"")</f>
        <v/>
      </c>
    </row>
    <row r="8" spans="1:6" ht="12.75">
      <c r="A8" s="33" t="s">
        <v>10</v>
      </c>
      <c r="B8" s="71"/>
      <c r="C8" s="8"/>
      <c r="D8" s="113" t="s">
        <v>98</v>
      </c>
      <c r="E8" s="114"/>
      <c r="F8" s="75" t="str">
        <f>IF(EV_Earned_Value,IF(AC_Actual_cost_to_date,(EV_Earned_Value-PV_Planned_Value)/(EV_Earned_Value/AC_Actual_cost_to_date),""),"")</f>
        <v/>
      </c>
    </row>
    <row r="9" spans="1:6" ht="12.75">
      <c r="A9" s="33" t="s">
        <v>129</v>
      </c>
      <c r="B9" s="69"/>
      <c r="C9" s="8"/>
      <c r="D9" s="113" t="s">
        <v>12</v>
      </c>
      <c r="E9" s="114"/>
      <c r="F9" s="75" t="str">
        <f>IF(EV_Earned_Value,EV_Earned_Value-AC_Actual_cost_to_date,"")</f>
        <v/>
      </c>
    </row>
    <row r="10" spans="1:6" ht="12.75">
      <c r="A10" s="33" t="s">
        <v>70</v>
      </c>
      <c r="B10" s="40"/>
      <c r="C10" s="8"/>
      <c r="D10" s="113" t="s">
        <v>15</v>
      </c>
      <c r="E10" s="114"/>
      <c r="F10" s="75" t="str">
        <f>IF(EV_Earned_Value,EV_Earned_Value-PV_Planned_Value,"")</f>
        <v/>
      </c>
    </row>
    <row r="11" spans="1:6" ht="12.75">
      <c r="A11" s="33"/>
      <c r="B11" s="8"/>
      <c r="C11" s="8"/>
      <c r="D11" s="113" t="s">
        <v>13</v>
      </c>
      <c r="E11" s="114"/>
      <c r="F11" s="73" t="str">
        <f>IF(AC_Actual_cost_to_date,EV_Earned_Value/AC_Actual_cost_to_date,"")</f>
        <v/>
      </c>
    </row>
    <row r="12" spans="1:6" ht="12.75" customHeight="1">
      <c r="A12" s="31"/>
      <c r="B12" s="9"/>
      <c r="C12" s="8"/>
      <c r="D12" s="113" t="s">
        <v>16</v>
      </c>
      <c r="E12" s="114"/>
      <c r="F12" s="73" t="str">
        <f>IF(PV_Planned_Value,EV_Earned_Value/PV_Planned_Value,"")</f>
        <v/>
      </c>
    </row>
    <row r="13" spans="1:6" ht="13.5" customHeight="1">
      <c r="A13" s="76"/>
      <c r="B13" s="82"/>
      <c r="C13" s="83"/>
      <c r="D13" s="128" t="s">
        <v>97</v>
      </c>
      <c r="E13" s="129"/>
      <c r="F13" s="72" t="str">
        <f>IF(PV_Planned_Value,IF(AC_Actual_cost_to_date,IF(EV_Earned_Value,(F11+F12)/2,""),""),"")</f>
        <v/>
      </c>
    </row>
    <row r="14" spans="1:6" ht="13.5" customHeight="1">
      <c r="A14" s="101" t="s">
        <v>66</v>
      </c>
      <c r="B14" s="102"/>
      <c r="C14" s="102"/>
      <c r="D14" s="102"/>
      <c r="E14" s="102"/>
      <c r="F14" s="103"/>
    </row>
    <row r="15" spans="1:6" s="12" customFormat="1" ht="25.5">
      <c r="A15" s="125" t="s">
        <v>66</v>
      </c>
      <c r="B15" s="126"/>
      <c r="C15" s="14" t="s">
        <v>71</v>
      </c>
      <c r="D15" s="14" t="s">
        <v>72</v>
      </c>
      <c r="E15" s="11" t="s">
        <v>89</v>
      </c>
      <c r="F15" s="29" t="s">
        <v>65</v>
      </c>
    </row>
    <row r="16" spans="1:6" ht="12.75">
      <c r="A16" s="109" t="s">
        <v>130</v>
      </c>
      <c r="B16" s="110"/>
      <c r="C16" s="57"/>
      <c r="D16" s="57"/>
      <c r="E16" s="54" t="str">
        <f>IF(AND(C16&gt;0,D16&gt;0),D16-C16,"")</f>
        <v/>
      </c>
      <c r="F16" s="58"/>
    </row>
    <row r="17" spans="1:6" ht="12.75">
      <c r="A17" s="109" t="s">
        <v>67</v>
      </c>
      <c r="B17" s="110"/>
      <c r="C17" s="59"/>
      <c r="D17" s="59"/>
      <c r="E17" s="62" t="str">
        <f>IF(AND(C17&gt;0,D17&gt;0),D17-C17,"")</f>
        <v/>
      </c>
      <c r="F17" s="65"/>
    </row>
    <row r="18" spans="1:6" ht="12.75">
      <c r="A18" s="107" t="s">
        <v>64</v>
      </c>
      <c r="B18" s="108"/>
      <c r="C18" s="63"/>
      <c r="D18" s="60"/>
      <c r="E18" s="61" t="str">
        <f>IF(AND(C18&gt;0,D18&gt;0),D18-C18,"")</f>
        <v/>
      </c>
      <c r="F18" s="66"/>
    </row>
    <row r="19" spans="1:6" ht="12.75">
      <c r="A19" s="111" t="s">
        <v>68</v>
      </c>
      <c r="B19" s="112"/>
      <c r="C19" s="64"/>
      <c r="D19" s="41"/>
      <c r="E19" s="51" t="str">
        <f>IF(AND(C19&gt;0,D19&gt;0),D19-C19,"")</f>
        <v/>
      </c>
      <c r="F19" s="67"/>
    </row>
    <row r="20" spans="1:6" ht="12.75">
      <c r="A20" s="122" t="s">
        <v>103</v>
      </c>
      <c r="B20" s="123"/>
      <c r="C20" s="123"/>
      <c r="D20" s="123"/>
      <c r="E20" s="123"/>
      <c r="F20" s="124"/>
    </row>
    <row r="21" spans="1:6" ht="25.5">
      <c r="A21" s="38" t="s">
        <v>74</v>
      </c>
      <c r="B21" s="127" t="s">
        <v>27</v>
      </c>
      <c r="C21" s="127"/>
      <c r="D21" s="127"/>
      <c r="E21" s="14" t="s">
        <v>75</v>
      </c>
      <c r="F21" s="29" t="s">
        <v>76</v>
      </c>
    </row>
    <row r="22" spans="1:6" ht="12.75">
      <c r="A22" s="36" t="s">
        <v>18</v>
      </c>
      <c r="B22" s="144" t="s">
        <v>105</v>
      </c>
      <c r="C22" s="144"/>
      <c r="D22" s="144"/>
      <c r="E22" s="53"/>
      <c r="F22" s="15"/>
    </row>
    <row r="23" spans="1:6" ht="12.75">
      <c r="A23" s="36" t="s">
        <v>19</v>
      </c>
      <c r="B23" s="145" t="s">
        <v>106</v>
      </c>
      <c r="C23" s="145"/>
      <c r="D23" s="145"/>
      <c r="E23" s="55"/>
      <c r="F23" s="54" t="str">
        <f>IF(E23,E23-E22,"")</f>
        <v/>
      </c>
    </row>
    <row r="24" spans="1:6" ht="12.75">
      <c r="A24" s="36" t="s">
        <v>20</v>
      </c>
      <c r="B24" s="145" t="s">
        <v>107</v>
      </c>
      <c r="C24" s="145"/>
      <c r="D24" s="145"/>
      <c r="E24" s="55"/>
      <c r="F24" s="56" t="str">
        <f>IF(E24,E24-E23,"")</f>
        <v/>
      </c>
    </row>
    <row r="25" spans="1:6" ht="12.75">
      <c r="A25" s="36" t="s">
        <v>21</v>
      </c>
      <c r="B25" s="145" t="s">
        <v>104</v>
      </c>
      <c r="C25" s="145"/>
      <c r="D25" s="145"/>
      <c r="E25" s="55"/>
      <c r="F25" s="56" t="str">
        <f>IF(E25,E25-E24,"")</f>
        <v/>
      </c>
    </row>
    <row r="26" spans="1:6" ht="12.75">
      <c r="A26" s="52" t="s">
        <v>22</v>
      </c>
      <c r="B26" s="115" t="s">
        <v>108</v>
      </c>
      <c r="C26" s="115"/>
      <c r="D26" s="115"/>
      <c r="E26" s="50"/>
      <c r="F26" s="51" t="str">
        <f>IF(E26,E26-E25,"")</f>
        <v/>
      </c>
    </row>
    <row r="27" spans="1:6" ht="12.75">
      <c r="A27" s="104" t="s">
        <v>58</v>
      </c>
      <c r="B27" s="105"/>
      <c r="C27" s="105"/>
      <c r="D27" s="105"/>
      <c r="E27" s="105"/>
      <c r="F27" s="106"/>
    </row>
    <row r="28" spans="1:6" s="11" customFormat="1" ht="25.5">
      <c r="A28" s="37"/>
      <c r="B28" s="16" t="s">
        <v>82</v>
      </c>
      <c r="C28" s="16" t="s">
        <v>83</v>
      </c>
      <c r="D28" s="16" t="s">
        <v>99</v>
      </c>
      <c r="E28" s="11" t="s">
        <v>101</v>
      </c>
      <c r="F28" s="30" t="s">
        <v>17</v>
      </c>
    </row>
    <row r="29" spans="1:6" ht="12.75">
      <c r="A29" s="81" t="s">
        <v>131</v>
      </c>
      <c r="B29" s="17"/>
      <c r="C29" s="17"/>
      <c r="D29" s="24" t="str">
        <f>IF(Effort_Req,Effort_Expended/Effort_Req,"")</f>
        <v/>
      </c>
      <c r="E29" s="17"/>
      <c r="F29" s="86" t="str">
        <f>IF(Effort_Req,Effort_Req-(Effort_Expended+Effort_to_Complete),"")</f>
        <v/>
      </c>
    </row>
    <row r="30" spans="1:6" ht="12.75">
      <c r="A30" s="101" t="s">
        <v>59</v>
      </c>
      <c r="B30" s="102"/>
      <c r="C30" s="102"/>
      <c r="D30" s="102"/>
      <c r="E30" s="102"/>
      <c r="F30" s="103"/>
    </row>
    <row r="31" spans="1:6" s="18" customFormat="1" ht="25.5" customHeight="1">
      <c r="A31" s="35"/>
      <c r="B31" s="11" t="s">
        <v>78</v>
      </c>
      <c r="C31" s="11" t="s">
        <v>77</v>
      </c>
      <c r="D31" s="11" t="s">
        <v>76</v>
      </c>
      <c r="E31" s="11" t="s">
        <v>79</v>
      </c>
      <c r="F31" s="29" t="s">
        <v>80</v>
      </c>
    </row>
    <row r="32" spans="1:6" ht="12.75" customHeight="1">
      <c r="A32" s="52" t="s">
        <v>81</v>
      </c>
      <c r="B32" s="19"/>
      <c r="C32" s="19"/>
      <c r="D32" s="23">
        <f>C32-B32</f>
        <v>0</v>
      </c>
      <c r="E32" s="19"/>
      <c r="F32" s="19"/>
    </row>
    <row r="33" spans="1:6" ht="12.75">
      <c r="A33" s="101" t="s">
        <v>57</v>
      </c>
      <c r="B33" s="102"/>
      <c r="C33" s="102"/>
      <c r="D33" s="102"/>
      <c r="E33" s="102"/>
      <c r="F33" s="103"/>
    </row>
    <row r="34" spans="1:6" s="20" customFormat="1" ht="25.5">
      <c r="A34" s="68" t="s">
        <v>100</v>
      </c>
      <c r="B34" s="11" t="s">
        <v>6</v>
      </c>
      <c r="C34" s="11" t="s">
        <v>7</v>
      </c>
      <c r="D34" s="11" t="s">
        <v>14</v>
      </c>
      <c r="E34" s="11" t="s">
        <v>8</v>
      </c>
      <c r="F34" s="29" t="s">
        <v>9</v>
      </c>
    </row>
    <row r="35" spans="1:6" ht="12.75">
      <c r="A35" s="31" t="s">
        <v>86</v>
      </c>
      <c r="B35" s="48"/>
      <c r="C35" s="48"/>
      <c r="D35" s="48"/>
      <c r="E35" s="48"/>
      <c r="F35" s="48"/>
    </row>
    <row r="36" spans="1:6" ht="12.75">
      <c r="A36" s="31" t="s">
        <v>87</v>
      </c>
      <c r="B36" s="49"/>
      <c r="C36" s="49"/>
      <c r="D36" s="49"/>
      <c r="E36" s="49"/>
      <c r="F36" s="49"/>
    </row>
    <row r="37" spans="1:6" ht="12.75">
      <c r="A37" s="31" t="s">
        <v>88</v>
      </c>
      <c r="B37" s="47"/>
      <c r="C37" s="47"/>
      <c r="D37" s="47"/>
      <c r="E37" s="47"/>
      <c r="F37" s="47"/>
    </row>
    <row r="38" spans="1:6" ht="12.75">
      <c r="A38" s="80" t="s">
        <v>85</v>
      </c>
      <c r="B38" s="22">
        <f>SUM(B35:B37)</f>
        <v>0</v>
      </c>
      <c r="C38" s="22">
        <f>SUM(C35:C37)</f>
        <v>0</v>
      </c>
      <c r="D38" s="22">
        <f>SUM(D35:D37)</f>
        <v>0</v>
      </c>
      <c r="E38" s="22">
        <f>SUM(E35:E37)</f>
        <v>0</v>
      </c>
      <c r="F38" s="22">
        <f>SUM(F35:F37)</f>
        <v>0</v>
      </c>
    </row>
    <row r="39" spans="1:6" ht="12.75">
      <c r="A39" s="104" t="s">
        <v>139</v>
      </c>
      <c r="B39" s="105"/>
      <c r="C39" s="105"/>
      <c r="D39" s="105"/>
      <c r="E39" s="105"/>
      <c r="F39" s="106"/>
    </row>
    <row r="40" spans="1:6" s="11" customFormat="1" ht="12.75">
      <c r="A40" s="39"/>
      <c r="D40" s="11" t="s">
        <v>90</v>
      </c>
      <c r="E40" s="11" t="s">
        <v>92</v>
      </c>
      <c r="F40" s="29" t="s">
        <v>93</v>
      </c>
    </row>
    <row r="41" spans="1:6" ht="12.75">
      <c r="A41" s="79" t="s">
        <v>91</v>
      </c>
      <c r="B41" s="76"/>
      <c r="C41" s="78"/>
      <c r="D41" s="17"/>
      <c r="E41" s="17"/>
      <c r="F41" s="13"/>
    </row>
    <row r="42" spans="1:6" ht="12.75">
      <c r="A42" s="104" t="s">
        <v>60</v>
      </c>
      <c r="B42" s="105"/>
      <c r="C42" s="105"/>
      <c r="D42" s="105"/>
      <c r="E42" s="105"/>
      <c r="F42" s="106"/>
    </row>
    <row r="43" spans="1:6" ht="12.75">
      <c r="A43" s="31" t="s">
        <v>96</v>
      </c>
      <c r="B43" s="42"/>
      <c r="D43" s="9" t="s">
        <v>25</v>
      </c>
      <c r="E43" s="6"/>
      <c r="F43" s="45"/>
    </row>
    <row r="44" spans="1:6" ht="12.75">
      <c r="A44" s="31" t="s">
        <v>94</v>
      </c>
      <c r="B44" s="43"/>
      <c r="D44" s="9" t="s">
        <v>132</v>
      </c>
      <c r="F44" s="46"/>
    </row>
    <row r="45" spans="1:6" ht="12.75">
      <c r="A45" s="31" t="s">
        <v>95</v>
      </c>
      <c r="B45" s="43"/>
      <c r="D45" s="9" t="s">
        <v>84</v>
      </c>
      <c r="F45" s="44"/>
    </row>
    <row r="46" spans="1:6" ht="12.75">
      <c r="A46" s="31" t="s">
        <v>23</v>
      </c>
      <c r="B46" s="77"/>
      <c r="F46" s="34"/>
    </row>
    <row r="47" spans="1:6" ht="12.75">
      <c r="A47" s="116" t="s">
        <v>62</v>
      </c>
      <c r="B47" s="117"/>
      <c r="C47" s="117"/>
      <c r="D47" s="117"/>
      <c r="E47" s="117"/>
      <c r="F47" s="118"/>
    </row>
    <row r="48" spans="1:6" ht="12.75" customHeight="1">
      <c r="A48" s="119" t="s">
        <v>133</v>
      </c>
      <c r="B48" s="120"/>
      <c r="C48" s="120"/>
      <c r="D48" s="120"/>
      <c r="E48" s="120"/>
      <c r="F48" s="121"/>
    </row>
    <row r="49" spans="1:6" ht="12.75">
      <c r="A49" s="130" t="s">
        <v>134</v>
      </c>
      <c r="B49" s="131"/>
      <c r="C49" s="131"/>
      <c r="D49" s="131"/>
      <c r="E49" s="131"/>
      <c r="F49" s="132"/>
    </row>
    <row r="50" spans="1:6" ht="12.75">
      <c r="A50" s="133" t="s">
        <v>135</v>
      </c>
      <c r="B50" s="134"/>
      <c r="C50" s="134"/>
      <c r="D50" s="134"/>
      <c r="E50" s="134"/>
      <c r="F50" s="135"/>
    </row>
    <row r="51" spans="1:6" ht="12.75">
      <c r="A51" s="104" t="s">
        <v>61</v>
      </c>
      <c r="B51" s="105"/>
      <c r="C51" s="105"/>
      <c r="D51" s="105"/>
      <c r="E51" s="105"/>
      <c r="F51" s="106"/>
    </row>
    <row r="52" spans="1:6" ht="12.75">
      <c r="A52" s="138" t="s">
        <v>136</v>
      </c>
      <c r="B52" s="131"/>
      <c r="C52" s="131"/>
      <c r="D52" s="131"/>
      <c r="E52" s="131"/>
      <c r="F52" s="140"/>
    </row>
    <row r="53" spans="1:6" ht="12.75">
      <c r="A53" s="136" t="s">
        <v>137</v>
      </c>
      <c r="B53" s="120"/>
      <c r="C53" s="120"/>
      <c r="D53" s="120"/>
      <c r="E53" s="120"/>
      <c r="F53" s="137"/>
    </row>
    <row r="54" spans="1:6" ht="12.75">
      <c r="A54" s="149" t="s">
        <v>138</v>
      </c>
      <c r="B54" s="150"/>
      <c r="C54" s="150"/>
      <c r="D54" s="150"/>
      <c r="E54" s="150"/>
      <c r="F54" s="151"/>
    </row>
    <row r="55" spans="1:6" ht="12.75">
      <c r="A55" s="146" t="s">
        <v>63</v>
      </c>
      <c r="B55" s="147"/>
      <c r="C55" s="147"/>
      <c r="D55" s="147"/>
      <c r="E55" s="147"/>
      <c r="F55" s="148"/>
    </row>
    <row r="56" spans="1:6" ht="12.75" customHeight="1">
      <c r="A56" s="136"/>
      <c r="B56" s="120"/>
      <c r="C56" s="120"/>
      <c r="D56" s="120"/>
      <c r="E56" s="120"/>
      <c r="F56" s="137"/>
    </row>
    <row r="57" spans="1:6" ht="12.75" customHeight="1">
      <c r="A57" s="138"/>
      <c r="B57" s="131"/>
      <c r="C57" s="131"/>
      <c r="D57" s="131"/>
      <c r="E57" s="131"/>
      <c r="F57" s="139"/>
    </row>
    <row r="58" spans="1:6" ht="12.75" customHeight="1">
      <c r="A58" s="141"/>
      <c r="B58" s="142"/>
      <c r="C58" s="142"/>
      <c r="D58" s="142"/>
      <c r="E58" s="142"/>
      <c r="F58" s="143"/>
    </row>
    <row r="59" spans="1:6" ht="12.75">
      <c r="A59" s="21"/>
      <c r="B59" s="21"/>
      <c r="C59" s="21"/>
      <c r="D59" s="21"/>
      <c r="E59" s="21"/>
      <c r="F59" s="21"/>
    </row>
    <row r="60" spans="1:5" ht="12.75">
      <c r="A60" s="10" t="s">
        <v>24</v>
      </c>
      <c r="B60" s="8"/>
      <c r="C60" s="10" t="s">
        <v>4</v>
      </c>
      <c r="D60" s="10"/>
      <c r="E60" s="10"/>
    </row>
  </sheetData>
  <sheetProtection formatCells="0" formatColumns="0" formatRows="0" insertColumns="0" insertRows="0" insertHyperlinks="0" deleteColumns="0" deleteRows="0" sort="0" autoFilter="0" pivotTables="0"/>
  <mergeCells count="39">
    <mergeCell ref="A55:F55"/>
    <mergeCell ref="A53:F53"/>
    <mergeCell ref="A54:F54"/>
    <mergeCell ref="A56:F56"/>
    <mergeCell ref="A57:F57"/>
    <mergeCell ref="A52:F52"/>
    <mergeCell ref="D9:E9"/>
    <mergeCell ref="D11:E11"/>
    <mergeCell ref="A58:F58"/>
    <mergeCell ref="B22:D22"/>
    <mergeCell ref="B23:D23"/>
    <mergeCell ref="B24:D24"/>
    <mergeCell ref="B25:D25"/>
    <mergeCell ref="A15:B15"/>
    <mergeCell ref="B21:D21"/>
    <mergeCell ref="D10:E10"/>
    <mergeCell ref="D12:E12"/>
    <mergeCell ref="D13:E13"/>
    <mergeCell ref="A14:F14"/>
    <mergeCell ref="A47:F47"/>
    <mergeCell ref="A51:F51"/>
    <mergeCell ref="A48:F48"/>
    <mergeCell ref="A20:F20"/>
    <mergeCell ref="A42:F42"/>
    <mergeCell ref="A33:F33"/>
    <mergeCell ref="A39:F39"/>
    <mergeCell ref="A30:F30"/>
    <mergeCell ref="A49:F49"/>
    <mergeCell ref="A50:F50"/>
    <mergeCell ref="A6:F6"/>
    <mergeCell ref="A1:F1"/>
    <mergeCell ref="A27:F27"/>
    <mergeCell ref="A18:B18"/>
    <mergeCell ref="A16:B16"/>
    <mergeCell ref="A17:B17"/>
    <mergeCell ref="A19:B19"/>
    <mergeCell ref="D7:E7"/>
    <mergeCell ref="D8:E8"/>
    <mergeCell ref="B26:D26"/>
  </mergeCells>
  <dataValidations count="2">
    <dataValidation errorStyle="warning" type="date" allowBlank="1" showInputMessage="1" showErrorMessage="1" error="Please enter a valid date" sqref="C16:D19">
      <formula1>32874</formula1>
      <formula2>69763</formula2>
    </dataValidation>
    <dataValidation errorStyle="warning" type="date" operator="greaterThan" allowBlank="1" showInputMessage="1" showErrorMessage="1" error="Please enter a valid date." sqref="F44">
      <formula1>32874</formula1>
    </dataValidation>
  </dataValidations>
  <printOptions horizontalCentered="1"/>
  <pageMargins left="0.5" right="0.5" top="0.5" bottom="0.5" header="0" footer="0.25"/>
  <pageSetup fitToHeight="1" fitToWidth="1" horizontalDpi="600" verticalDpi="600" orientation="portrait" scale="83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2004-07-06T21:36:45Z</cp:lastPrinted>
  <dcterms:created xsi:type="dcterms:W3CDTF">2004-04-27T16:32:13Z</dcterms:created>
  <dcterms:modified xsi:type="dcterms:W3CDTF">2013-12-30T21:14:50Z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TC011417241033</vt:lpwstr>
  </property>
</Properties>
</file>