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430" windowHeight="12360"/>
  </bookViews>
  <sheets>
    <sheet name="GRADE BOOK" sheetId="1" r:id="rId1"/>
  </sheets>
  <definedNames>
    <definedName name="GradeTable">'GRADE BOOK'!$I$5:$U$8</definedName>
    <definedName name="TotalPoints">'GRADE BOOK'!$H$14</definedName>
  </definedNames>
  <calcPr calcId="145621"/>
</workbook>
</file>

<file path=xl/calcChain.xml><?xml version="1.0" encoding="utf-8"?>
<calcChain xmlns="http://schemas.openxmlformats.org/spreadsheetml/2006/main">
  <c r="E17" i="1" l="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D19" i="1" l="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F52" i="1" l="1"/>
  <c r="G52" i="1"/>
  <c r="F28" i="1"/>
  <c r="G28" i="1"/>
  <c r="F35" i="1"/>
  <c r="G35" i="1"/>
  <c r="F42" i="1"/>
  <c r="G42" i="1"/>
  <c r="F49" i="1"/>
  <c r="G49" i="1"/>
  <c r="F25" i="1"/>
  <c r="G25" i="1"/>
  <c r="F48" i="1"/>
  <c r="G48" i="1"/>
  <c r="F24" i="1"/>
  <c r="G24" i="1"/>
  <c r="F55" i="1"/>
  <c r="G55" i="1"/>
  <c r="F47" i="1"/>
  <c r="G47" i="1"/>
  <c r="F39" i="1"/>
  <c r="G39" i="1"/>
  <c r="F31" i="1"/>
  <c r="G31" i="1"/>
  <c r="F23" i="1"/>
  <c r="G23" i="1"/>
  <c r="F36" i="1"/>
  <c r="G36" i="1"/>
  <c r="F43" i="1"/>
  <c r="G43" i="1"/>
  <c r="F50" i="1"/>
  <c r="G50" i="1"/>
  <c r="F40" i="1"/>
  <c r="G40" i="1"/>
  <c r="F54" i="1"/>
  <c r="G54" i="1"/>
  <c r="F46" i="1"/>
  <c r="G46" i="1"/>
  <c r="F38" i="1"/>
  <c r="G38" i="1"/>
  <c r="F30" i="1"/>
  <c r="G30" i="1"/>
  <c r="F22" i="1"/>
  <c r="G22" i="1"/>
  <c r="F44" i="1"/>
  <c r="G44" i="1"/>
  <c r="F51" i="1"/>
  <c r="G51" i="1"/>
  <c r="F27" i="1"/>
  <c r="G27" i="1"/>
  <c r="F34" i="1"/>
  <c r="G34" i="1"/>
  <c r="F26" i="1"/>
  <c r="G26" i="1"/>
  <c r="F33" i="1"/>
  <c r="G33" i="1"/>
  <c r="F56" i="1"/>
  <c r="G56" i="1"/>
  <c r="F32" i="1"/>
  <c r="G32" i="1"/>
  <c r="F53" i="1"/>
  <c r="G53" i="1"/>
  <c r="F45" i="1"/>
  <c r="G45" i="1"/>
  <c r="F37" i="1"/>
  <c r="G37" i="1"/>
  <c r="F29" i="1"/>
  <c r="G29" i="1"/>
  <c r="F21" i="1"/>
  <c r="G21" i="1"/>
  <c r="F20" i="1"/>
  <c r="G20" i="1"/>
  <c r="F19" i="1"/>
  <c r="G19" i="1"/>
  <c r="F41" i="1"/>
  <c r="G41" i="1"/>
  <c r="H14" i="1"/>
  <c r="H13" i="1"/>
  <c r="I5" i="1" l="1"/>
  <c r="K5" i="1"/>
  <c r="M5" i="1"/>
  <c r="O5" i="1"/>
  <c r="Q5" i="1"/>
  <c r="S5" i="1"/>
  <c r="U5" i="1"/>
  <c r="J5" i="1"/>
  <c r="L5" i="1"/>
  <c r="N5" i="1"/>
  <c r="P5" i="1"/>
  <c r="R5" i="1"/>
  <c r="T5" i="1"/>
  <c r="D17" i="1"/>
  <c r="D18" i="1"/>
  <c r="D60" i="1"/>
  <c r="F60" i="1" s="1"/>
  <c r="I16" i="1"/>
  <c r="J16" i="1"/>
  <c r="K16" i="1"/>
  <c r="L16" i="1"/>
  <c r="M16" i="1"/>
  <c r="N16" i="1"/>
  <c r="O16" i="1"/>
  <c r="P16" i="1"/>
  <c r="Q16" i="1"/>
  <c r="R16" i="1"/>
  <c r="S16" i="1"/>
  <c r="T16" i="1"/>
  <c r="U16" i="1"/>
  <c r="V16" i="1"/>
  <c r="W16" i="1"/>
  <c r="X16" i="1"/>
  <c r="H16" i="1"/>
  <c r="F17" i="1" l="1"/>
  <c r="D59" i="1"/>
  <c r="F59" i="1" s="1"/>
  <c r="G17" i="1"/>
  <c r="F18" i="1"/>
  <c r="G18" i="1"/>
  <c r="D61" i="1"/>
  <c r="F61" i="1" s="1"/>
  <c r="G59" i="1" l="1"/>
  <c r="G60" i="1"/>
  <c r="G61" i="1"/>
</calcChain>
</file>

<file path=xl/sharedStrings.xml><?xml version="1.0" encoding="utf-8"?>
<sst xmlns="http://schemas.openxmlformats.org/spreadsheetml/2006/main" count="105" uniqueCount="38">
  <si>
    <t>Score</t>
  </si>
  <si>
    <t>Ltr Grade</t>
  </si>
  <si>
    <t>F</t>
  </si>
  <si>
    <t>D-</t>
  </si>
  <si>
    <t>D</t>
  </si>
  <si>
    <t>D+</t>
  </si>
  <si>
    <t>C-</t>
  </si>
  <si>
    <t>C</t>
  </si>
  <si>
    <t>C+</t>
  </si>
  <si>
    <t>B-</t>
  </si>
  <si>
    <t>B</t>
  </si>
  <si>
    <t>B+</t>
  </si>
  <si>
    <t>A-</t>
  </si>
  <si>
    <t>A</t>
  </si>
  <si>
    <t>A+</t>
  </si>
  <si>
    <t>GPA</t>
  </si>
  <si>
    <t>Assignment or Test Name</t>
  </si>
  <si>
    <t>Student Name</t>
  </si>
  <si>
    <t>Student ID</t>
  </si>
  <si>
    <t/>
  </si>
  <si>
    <t>Class Summary</t>
  </si>
  <si>
    <t xml:space="preserve"> Average</t>
  </si>
  <si>
    <t xml:space="preserve"> Highest Score</t>
  </si>
  <si>
    <t xml:space="preserve"> Lowest Score</t>
  </si>
  <si>
    <t>[YOUR SCHOOL NAME]</t>
  </si>
  <si>
    <t>[Teacher Name]</t>
  </si>
  <si>
    <t>[Class/Project]</t>
  </si>
  <si>
    <t>[Year/Semester/Quarter]</t>
  </si>
  <si>
    <t>Total number of assignments and tests:</t>
  </si>
  <si>
    <t>Total possible points:</t>
  </si>
  <si>
    <t>Average</t>
  </si>
  <si>
    <t>Total Available Points</t>
  </si>
  <si>
    <t>Student number 1</t>
  </si>
  <si>
    <t>Student number dos</t>
  </si>
  <si>
    <t>%</t>
  </si>
  <si>
    <t>HW1</t>
  </si>
  <si>
    <t>HW2</t>
  </si>
  <si>
    <t>Q1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</si>
</sst>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0"/>
      <name val="Century Gothic"/>
      <family val="2"/>
      <scheme val="minor"/>
    </font>
    <font>
      <sz val="10"/>
      <name val="Century Gothic"/>
      <family val="2"/>
      <scheme val="minor"/>
    </font>
    <font>
      <b/>
      <sz val="10"/>
      <color theme="0"/>
      <name val="Century Gothic"/>
      <family val="2"/>
      <scheme val="minor"/>
    </font>
    <font>
      <sz val="10"/>
      <color theme="1"/>
      <name val="Century Gothic"/>
      <family val="2"/>
      <scheme val="minor"/>
    </font>
    <font>
      <sz val="10"/>
      <color theme="4" tint="-0.249977111117893"/>
      <name val="Century Gothic"/>
      <family val="2"/>
      <scheme val="minor"/>
    </font>
    <font>
      <sz val="20"/>
      <color theme="4" tint="-0.499984740745262"/>
      <name val="Corbel"/>
      <family val="2"/>
      <scheme val="major"/>
    </font>
    <font>
      <sz val="14"/>
      <color theme="3"/>
      <name val="Corbel"/>
      <family val="2"/>
      <scheme val="major"/>
    </font>
    <font>
      <sz val="8"/>
      <name val="Century Gothic"/>
      <family val="2"/>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indexed="9"/>
        <bgColor indexed="64"/>
      </patternFill>
    </fill>
  </fills>
  <borders count="10">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theme="4"/>
      </top>
      <bottom/>
      <diagonal/>
    </border>
    <border>
      <left/>
      <right/>
      <top/>
      <bottom style="thin">
        <color theme="4"/>
      </bottom>
      <diagonal/>
    </border>
    <border>
      <left/>
      <right/>
      <top style="thin">
        <color theme="4" tint="0.39997558519241921"/>
      </top>
      <bottom/>
      <diagonal/>
    </border>
    <border>
      <left style="thin">
        <color theme="4" tint="0.39994506668294322"/>
      </left>
      <right/>
      <top style="thin">
        <color theme="4" tint="0.39997558519241921"/>
      </top>
      <bottom style="thin">
        <color theme="4" tint="0.39997558519241921"/>
      </bottom>
      <diagonal/>
    </border>
    <border>
      <left style="thin">
        <color theme="4" tint="0.39994506668294322"/>
      </left>
      <right/>
      <top style="thin">
        <color theme="4" tint="0.39997558519241921"/>
      </top>
      <bottom/>
      <diagonal/>
    </border>
    <border>
      <left/>
      <right/>
      <top/>
      <bottom style="thin">
        <color theme="4" tint="-0.499984740745262"/>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5" fillId="0" borderId="8" applyNumberFormat="0" applyFill="0" applyProtection="0">
      <alignment horizontal="left"/>
    </xf>
    <xf numFmtId="0" fontId="6" fillId="0" borderId="0" applyNumberFormat="0" applyFill="0" applyProtection="0">
      <alignment horizontal="left"/>
    </xf>
  </cellStyleXfs>
  <cellXfs count="35">
    <xf numFmtId="0" fontId="0" fillId="0" borderId="0" xfId="0"/>
    <xf numFmtId="0" fontId="1" fillId="0" borderId="0" xfId="0" applyFont="1"/>
    <xf numFmtId="0" fontId="2" fillId="2" borderId="1" xfId="0" applyFont="1" applyFill="1" applyBorder="1"/>
    <xf numFmtId="0" fontId="2" fillId="2" borderId="2" xfId="0" applyFont="1" applyFill="1" applyBorder="1"/>
    <xf numFmtId="0" fontId="3" fillId="3" borderId="2" xfId="0" applyFont="1" applyFill="1" applyBorder="1"/>
    <xf numFmtId="0" fontId="3" fillId="0" borderId="2" xfId="0" applyFont="1" applyBorder="1"/>
    <xf numFmtId="0" fontId="4" fillId="0" borderId="0" xfId="0" applyFont="1"/>
    <xf numFmtId="0" fontId="4" fillId="3" borderId="4" xfId="0" applyFont="1" applyFill="1" applyBorder="1"/>
    <xf numFmtId="0" fontId="4" fillId="3" borderId="3" xfId="0" applyFont="1" applyFill="1" applyBorder="1"/>
    <xf numFmtId="0" fontId="1" fillId="0" borderId="0" xfId="0" applyFont="1" applyAlignment="1">
      <alignment horizontal="right"/>
    </xf>
    <xf numFmtId="0" fontId="3" fillId="3" borderId="5" xfId="0" applyFont="1" applyFill="1" applyBorder="1"/>
    <xf numFmtId="0" fontId="2" fillId="2" borderId="6" xfId="0" applyFont="1" applyFill="1" applyBorder="1"/>
    <xf numFmtId="0" fontId="3" fillId="0" borderId="5" xfId="0" applyFont="1" applyBorder="1"/>
    <xf numFmtId="0" fontId="3" fillId="0" borderId="0" xfId="0" applyFont="1" applyBorder="1"/>
    <xf numFmtId="0" fontId="6" fillId="0" borderId="0" xfId="2">
      <alignment horizontal="left"/>
    </xf>
    <xf numFmtId="0" fontId="5" fillId="0" borderId="8" xfId="1">
      <alignment horizontal="left"/>
    </xf>
    <xf numFmtId="0" fontId="7" fillId="0" borderId="9" xfId="0" applyFont="1" applyBorder="1" applyAlignment="1">
      <alignment horizontal="left" vertical="center"/>
    </xf>
    <xf numFmtId="1" fontId="7" fillId="4" borderId="9" xfId="0" applyNumberFormat="1" applyFont="1" applyFill="1" applyBorder="1" applyAlignment="1">
      <alignment horizontal="left" vertical="center"/>
    </xf>
    <xf numFmtId="0" fontId="4" fillId="0" borderId="0" xfId="0" applyFont="1" applyAlignment="1">
      <alignment horizontal="left"/>
    </xf>
    <xf numFmtId="0" fontId="4" fillId="3" borderId="4" xfId="0" applyFont="1" applyFill="1" applyBorder="1" applyAlignment="1">
      <alignment horizontal="left"/>
    </xf>
    <xf numFmtId="3" fontId="4" fillId="3" borderId="3" xfId="0" applyNumberFormat="1" applyFont="1" applyFill="1" applyBorder="1" applyAlignment="1">
      <alignment horizontal="left"/>
    </xf>
    <xf numFmtId="0" fontId="0" fillId="0" borderId="0" xfId="0" applyFont="1" applyAlignment="1">
      <alignment horizontal="right"/>
    </xf>
    <xf numFmtId="164" fontId="3" fillId="3" borderId="7" xfId="0" applyNumberFormat="1" applyFont="1" applyFill="1" applyBorder="1"/>
    <xf numFmtId="164" fontId="3" fillId="0" borderId="6" xfId="0" applyNumberFormat="1" applyFont="1" applyBorder="1"/>
    <xf numFmtId="164" fontId="3" fillId="0" borderId="7" xfId="0" applyNumberFormat="1" applyFont="1" applyBorder="1"/>
    <xf numFmtId="2" fontId="3" fillId="3" borderId="5" xfId="0" applyNumberFormat="1" applyFont="1" applyFill="1" applyBorder="1"/>
    <xf numFmtId="2" fontId="3" fillId="0" borderId="2" xfId="0" applyNumberFormat="1" applyFont="1" applyBorder="1"/>
    <xf numFmtId="2" fontId="3" fillId="0" borderId="5" xfId="0" applyNumberFormat="1" applyFont="1" applyBorder="1"/>
    <xf numFmtId="164" fontId="3" fillId="3" borderId="5" xfId="0" applyNumberFormat="1" applyFont="1" applyFill="1" applyBorder="1"/>
    <xf numFmtId="164" fontId="3" fillId="0" borderId="2" xfId="0" applyNumberFormat="1" applyFont="1" applyBorder="1"/>
    <xf numFmtId="9" fontId="4" fillId="3" borderId="3" xfId="0" applyNumberFormat="1" applyFont="1" applyFill="1" applyBorder="1" applyAlignment="1">
      <alignment horizontal="left"/>
    </xf>
    <xf numFmtId="3" fontId="3" fillId="3" borderId="5" xfId="0" applyNumberFormat="1" applyFont="1" applyFill="1" applyBorder="1"/>
    <xf numFmtId="3" fontId="3" fillId="0" borderId="2" xfId="0" applyNumberFormat="1" applyFont="1" applyBorder="1"/>
    <xf numFmtId="3" fontId="3" fillId="0" borderId="5" xfId="0" applyNumberFormat="1" applyFont="1" applyBorder="1"/>
    <xf numFmtId="0" fontId="3" fillId="0" borderId="0" xfId="0" applyFont="1" applyBorder="1" applyAlignment="1">
      <alignment horizontal="center"/>
    </xf>
  </cellXfs>
  <cellStyles count="3">
    <cellStyle name="Heading 1" xfId="1" builtinId="16" customBuiltin="1"/>
    <cellStyle name="Heading 2" xfId="2" builtinId="17" customBuiltin="1"/>
    <cellStyle name="Normal" xfId="0" builtinId="0" customBuiltin="1"/>
  </cellStyles>
  <dxfs count="72">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tint="0.39997558519241921"/>
        </patternFill>
      </fill>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tint="0.39997558519241921"/>
        </patternFill>
      </fill>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tint="0.39997558519241921"/>
        </patternFill>
      </fill>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tint="0.39997558519241921"/>
        </patternFill>
      </fill>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tint="0.39997558519241921"/>
        </patternFill>
      </fill>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tint="0.39997558519241921"/>
        </patternFill>
      </fill>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tint="0.39997558519241921"/>
        </patternFill>
      </fill>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tint="0.39997558519241921"/>
        </patternFill>
      </fill>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tint="0.39997558519241921"/>
        </patternFill>
      </fill>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tint="0.39997558519241921"/>
        </patternFill>
      </fill>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tint="0.39997558519241921"/>
        </patternFill>
      </fill>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tint="0.39997558519241921"/>
        </patternFill>
      </fill>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tint="0.39997558519241921"/>
        </patternFill>
      </fill>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tint="0.39997558519241921"/>
        </patternFill>
      </fill>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tint="0.39997558519241921"/>
        </patternFill>
      </fill>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tint="0.39997558519241921"/>
        </patternFill>
      </fill>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tint="0.39997558519241921"/>
        </patternFill>
      </fill>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numFmt numFmtId="2" formatCode="0.00"/>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patternFill>
      </fill>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numFmt numFmtId="0" formatCode="General"/>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patternFill>
      </fill>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style="thin">
          <color theme="4" tint="0.39994506668294322"/>
        </left>
        <right/>
        <top/>
        <bottom/>
      </border>
    </dxf>
    <dxf>
      <font>
        <b val="0"/>
        <i val="0"/>
        <strike val="0"/>
        <condense val="0"/>
        <extend val="0"/>
        <outline val="0"/>
        <shadow val="0"/>
        <u val="none"/>
        <vertAlign val="baseline"/>
        <sz val="10"/>
        <color theme="1"/>
        <name val="Century Gothic"/>
        <scheme val="minor"/>
      </font>
      <numFmt numFmtId="3" formatCode="#,##0"/>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patternFill>
      </fill>
      <border diagonalUp="0" diagonalDown="0" outline="0">
        <left style="thin">
          <color theme="4" tint="0.39994506668294322"/>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entury Gothic"/>
        <scheme val="minor"/>
      </font>
      <border diagonalUp="0" diagonalDown="0" outline="0">
        <left style="thin">
          <color theme="4" tint="0.39994506668294322"/>
        </left>
        <right/>
        <top/>
        <bottom/>
      </border>
    </dxf>
    <dxf>
      <font>
        <b val="0"/>
        <i val="0"/>
        <strike val="0"/>
        <condense val="0"/>
        <extend val="0"/>
        <outline val="0"/>
        <shadow val="0"/>
        <u val="none"/>
        <vertAlign val="baseline"/>
        <sz val="10"/>
        <color theme="1"/>
        <name val="Century Gothic"/>
        <scheme val="minor"/>
      </font>
      <numFmt numFmtId="164" formatCode="0.0%"/>
      <border diagonalUp="0" diagonalDown="0">
        <left style="thin">
          <color theme="4" tint="0.39994506668294322"/>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patternFill>
      </fill>
      <border diagonalUp="0" diagonalDown="0" outline="0">
        <left style="thin">
          <color theme="4" tint="0.39994506668294322"/>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patternFill>
      </fill>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0"/>
        <name val="Century Gothic"/>
        <scheme val="minor"/>
      </font>
      <fill>
        <patternFill patternType="solid">
          <fgColor theme="4"/>
          <bgColor theme="4"/>
        </patternFill>
      </fill>
      <border diagonalUp="0" diagonalDown="0" outline="0">
        <left/>
        <right/>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entury Gothic"/>
        <scheme val="minor"/>
      </font>
    </dxf>
    <dxf>
      <font>
        <b/>
        <i val="0"/>
        <strike val="0"/>
        <condense val="0"/>
        <extend val="0"/>
        <outline val="0"/>
        <shadow val="0"/>
        <u val="none"/>
        <vertAlign val="baseline"/>
        <sz val="10"/>
        <color theme="0"/>
        <name val="Century Gothic"/>
        <scheme val="minor"/>
      </font>
      <fill>
        <patternFill patternType="solid">
          <fgColor theme="4"/>
          <bgColor theme="4" tint="0.399975585192419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342900</xdr:colOff>
      <xdr:row>9</xdr:row>
      <xdr:rowOff>9525</xdr:rowOff>
    </xdr:from>
    <xdr:to>
      <xdr:col>16</xdr:col>
      <xdr:colOff>523875</xdr:colOff>
      <xdr:row>11</xdr:row>
      <xdr:rowOff>114300</xdr:rowOff>
    </xdr:to>
    <xdr:sp macro="" textlink="">
      <xdr:nvSpPr>
        <xdr:cNvPr id="5" name="Text Box 18" title="Shape tip"/>
        <xdr:cNvSpPr txBox="1">
          <a:spLocks noChangeArrowheads="1"/>
        </xdr:cNvSpPr>
      </xdr:nvSpPr>
      <xdr:spPr bwMode="auto">
        <a:xfrm>
          <a:off x="9182100" y="1933575"/>
          <a:ext cx="5029200" cy="581025"/>
        </a:xfrm>
        <a:prstGeom prst="rect">
          <a:avLst/>
        </a:prstGeom>
        <a:solidFill>
          <a:schemeClr val="bg2">
            <a:lumMod val="95000"/>
          </a:schemeClr>
        </a:solidFill>
        <a:ln w="9525">
          <a:solidFill>
            <a:schemeClr val="tx1">
              <a:lumMod val="75000"/>
              <a:lumOff val="25000"/>
            </a:schemeClr>
          </a:solid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mj-lt"/>
              <a:cs typeface="Arial"/>
            </a:rPr>
            <a:t>Enter each assignment, quiz, or test and the points it is worth in this table.</a:t>
          </a:r>
          <a:endParaRPr lang="en-US" sz="800" b="0" i="0" u="none" strike="noStrike" baseline="0">
            <a:solidFill>
              <a:srgbClr val="A75A45"/>
            </a:solidFill>
            <a:latin typeface="+mj-lt"/>
            <a:cs typeface="Arial"/>
          </a:endParaRPr>
        </a:p>
        <a:p>
          <a:pPr algn="l" rtl="0">
            <a:defRPr sz="1000"/>
          </a:pPr>
          <a:endParaRPr lang="en-US" sz="800" b="0" i="0" u="none" strike="noStrike" baseline="0">
            <a:solidFill>
              <a:srgbClr val="A75A45"/>
            </a:solidFill>
            <a:latin typeface="+mj-lt"/>
            <a:cs typeface="Arial"/>
          </a:endParaRPr>
        </a:p>
        <a:p>
          <a:pPr algn="l" rtl="0">
            <a:defRPr sz="1000"/>
          </a:pPr>
          <a:r>
            <a:rPr lang="en-US" sz="800" b="0" i="0" u="none" strike="noStrike" baseline="0">
              <a:solidFill>
                <a:srgbClr val="A75A45"/>
              </a:solidFill>
              <a:latin typeface="+mj-lt"/>
              <a:cs typeface="Arial"/>
            </a:rPr>
            <a:t>When you are finished using these instructions, delete this text box by clicking on the border and pressing the DELETE key. </a:t>
          </a:r>
        </a:p>
      </xdr:txBody>
    </xdr:sp>
    <xdr:clientData fPrintsWithSheet="0"/>
  </xdr:twoCellAnchor>
  <xdr:twoCellAnchor>
    <xdr:from>
      <xdr:col>1</xdr:col>
      <xdr:colOff>114300</xdr:colOff>
      <xdr:row>18</xdr:row>
      <xdr:rowOff>142874</xdr:rowOff>
    </xdr:from>
    <xdr:to>
      <xdr:col>3</xdr:col>
      <xdr:colOff>114300</xdr:colOff>
      <xdr:row>36</xdr:row>
      <xdr:rowOff>142875</xdr:rowOff>
    </xdr:to>
    <xdr:sp macro="" textlink="">
      <xdr:nvSpPr>
        <xdr:cNvPr id="6" name="Text Box 12"/>
        <xdr:cNvSpPr txBox="1">
          <a:spLocks noChangeArrowheads="1"/>
        </xdr:cNvSpPr>
      </xdr:nvSpPr>
      <xdr:spPr bwMode="auto">
        <a:xfrm>
          <a:off x="228600" y="3876674"/>
          <a:ext cx="2924175" cy="308610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91440" tIns="45720" rIns="91440" bIns="45720" anchor="t" upright="1"/>
        <a:lstStyle/>
        <a:p>
          <a:pPr algn="l" rtl="0">
            <a:defRPr sz="1000"/>
          </a:pPr>
          <a:r>
            <a:rPr lang="en-US" sz="800" b="1" i="0" u="none" strike="noStrike" baseline="0">
              <a:solidFill>
                <a:srgbClr val="000000"/>
              </a:solidFill>
              <a:latin typeface="+mj-lt"/>
              <a:cs typeface="Arial"/>
            </a:rPr>
            <a:t>Use this grade book to calculate grades where each assignment is worth a set number of points.</a:t>
          </a:r>
        </a:p>
        <a:p>
          <a:pPr algn="l" rtl="0">
            <a:defRPr sz="1000"/>
          </a:pPr>
          <a:endParaRPr lang="en-US" sz="800" b="1" i="0" u="none" strike="noStrike" baseline="0">
            <a:solidFill>
              <a:srgbClr val="000000"/>
            </a:solidFill>
            <a:latin typeface="+mj-lt"/>
            <a:cs typeface="Arial"/>
          </a:endParaRPr>
        </a:p>
        <a:p>
          <a:pPr algn="l" rtl="0">
            <a:defRPr sz="1000"/>
          </a:pPr>
          <a:r>
            <a:rPr lang="en-US" sz="800" b="1" i="0" u="none" strike="noStrike" baseline="0">
              <a:solidFill>
                <a:srgbClr val="000000"/>
              </a:solidFill>
              <a:latin typeface="+mj-lt"/>
              <a:cs typeface="Arial"/>
            </a:rPr>
            <a:t>Instructions:</a:t>
          </a:r>
          <a:r>
            <a:rPr lang="en-US" sz="800" b="0" i="0" u="none" strike="noStrike" baseline="0">
              <a:solidFill>
                <a:srgbClr val="000000"/>
              </a:solidFill>
              <a:latin typeface="+mj-lt"/>
              <a:cs typeface="Arial"/>
            </a:rPr>
            <a:t>   </a:t>
          </a:r>
          <a:r>
            <a:rPr lang="en-US" sz="800" b="0" i="0" u="none" strike="noStrike" baseline="0">
              <a:solidFill>
                <a:srgbClr val="A75A45"/>
              </a:solidFill>
              <a:latin typeface="+mj-lt"/>
              <a:cs typeface="Arial"/>
            </a:rPr>
            <a:t>Be sure to save backup copies of your grades.</a:t>
          </a:r>
        </a:p>
        <a:p>
          <a:pPr algn="l" rtl="0">
            <a:defRPr sz="1000"/>
          </a:pPr>
          <a:endParaRPr lang="en-US" sz="800" b="0" i="0" u="none" strike="noStrike" baseline="0">
            <a:solidFill>
              <a:srgbClr val="000000"/>
            </a:solidFill>
            <a:latin typeface="+mj-lt"/>
            <a:cs typeface="Arial"/>
          </a:endParaRPr>
        </a:p>
        <a:p>
          <a:pPr algn="l" rtl="0">
            <a:defRPr sz="1000"/>
          </a:pPr>
          <a:r>
            <a:rPr lang="en-US" sz="800" b="0" i="0" u="none" strike="noStrike" baseline="0">
              <a:solidFill>
                <a:srgbClr val="000000"/>
              </a:solidFill>
              <a:latin typeface="+mj-lt"/>
              <a:cs typeface="Arial"/>
            </a:rPr>
            <a:t>1. Fill in your school name, class info, student names, and student IDs (optional).   </a:t>
          </a:r>
        </a:p>
        <a:p>
          <a:pPr algn="l" rtl="0">
            <a:defRPr sz="1000"/>
          </a:pPr>
          <a:r>
            <a:rPr lang="en-US" sz="800" b="0" i="0" u="none" strike="noStrike" baseline="0">
              <a:solidFill>
                <a:srgbClr val="000000"/>
              </a:solidFill>
              <a:latin typeface="+mj-lt"/>
              <a:cs typeface="Arial"/>
            </a:rPr>
            <a:t>2. Adjust the Grade &amp; GPA table to match the typical scoring system you use.</a:t>
          </a:r>
        </a:p>
        <a:p>
          <a:pPr algn="l" rtl="0">
            <a:defRPr sz="1000"/>
          </a:pPr>
          <a:r>
            <a:rPr lang="en-US" sz="800" b="0" i="0" u="none" strike="noStrike" baseline="0">
              <a:solidFill>
                <a:srgbClr val="000000"/>
              </a:solidFill>
              <a:latin typeface="+mj-lt"/>
              <a:cs typeface="Arial"/>
            </a:rPr>
            <a:t>3. Fill in the assignment, quiz, or test names (e.g., "Quiz 1") starting in cell H9, along with the points that each assignment is worth. </a:t>
          </a:r>
        </a:p>
        <a:p>
          <a:pPr algn="l" rtl="0">
            <a:defRPr sz="1000"/>
          </a:pPr>
          <a:r>
            <a:rPr lang="en-US" sz="800" b="0" i="0" u="none" strike="noStrike" baseline="0">
              <a:solidFill>
                <a:srgbClr val="000000"/>
              </a:solidFill>
              <a:latin typeface="+mj-lt"/>
              <a:cs typeface="Arial"/>
            </a:rPr>
            <a:t>4. Fill in the scores for each student on each assignment or test. The "Average", "Score," "Ltr Grade," and "GPA" columns are automatically calculated, but you can override them if you wish. To award extra credit points, simply give more points on an assignment than the total possible points listed for that assignment.</a:t>
          </a:r>
        </a:p>
        <a:p>
          <a:pPr algn="l" rtl="0">
            <a:defRPr sz="1000"/>
          </a:pPr>
          <a:endParaRPr lang="en-US" sz="800" b="0" i="0" u="none" strike="noStrike" baseline="0">
            <a:solidFill>
              <a:srgbClr val="000000"/>
            </a:solidFill>
            <a:latin typeface="+mj-lt"/>
            <a:cs typeface="Arial"/>
          </a:endParaRPr>
        </a:p>
        <a:p>
          <a:pPr algn="l" rtl="0">
            <a:defRPr sz="1000"/>
          </a:pPr>
          <a:r>
            <a:rPr lang="en-US" sz="800" b="0" i="0" u="none" strike="noStrike" baseline="0">
              <a:solidFill>
                <a:srgbClr val="000000"/>
              </a:solidFill>
              <a:latin typeface="+mj-lt"/>
              <a:cs typeface="Arial"/>
            </a:rPr>
            <a:t>Note: Use the "Print Area" command on the File menu if you want to change what prints.</a:t>
          </a:r>
        </a:p>
        <a:p>
          <a:pPr algn="l" rtl="0">
            <a:defRPr sz="1000"/>
          </a:pPr>
          <a:endParaRPr lang="en-US" sz="800" b="0" i="0" u="none" strike="noStrike" baseline="0">
            <a:solidFill>
              <a:srgbClr val="A75A45"/>
            </a:solidFill>
            <a:latin typeface="+mj-lt"/>
            <a:cs typeface="Arial"/>
          </a:endParaRPr>
        </a:p>
        <a:p>
          <a:pPr algn="l" rtl="0">
            <a:defRPr sz="1000"/>
          </a:pPr>
          <a:r>
            <a:rPr lang="en-US" sz="800" b="0" i="0" u="none" strike="noStrike" baseline="0">
              <a:solidFill>
                <a:srgbClr val="A75A45"/>
              </a:solidFill>
              <a:latin typeface="+mj-lt"/>
              <a:cs typeface="Arial"/>
            </a:rPr>
            <a:t>When you are finished using these instructions, delete this text box by clicking on the border and pressing the DELETE key. </a:t>
          </a:r>
        </a:p>
      </xdr:txBody>
    </xdr:sp>
    <xdr:clientData fPrintsWithSheet="0"/>
  </xdr:twoCellAnchor>
  <xdr:twoCellAnchor>
    <xdr:from>
      <xdr:col>11</xdr:col>
      <xdr:colOff>485775</xdr:colOff>
      <xdr:row>3</xdr:row>
      <xdr:rowOff>152400</xdr:rowOff>
    </xdr:from>
    <xdr:to>
      <xdr:col>15</xdr:col>
      <xdr:colOff>723900</xdr:colOff>
      <xdr:row>8</xdr:row>
      <xdr:rowOff>19050</xdr:rowOff>
    </xdr:to>
    <xdr:sp macro="" textlink="">
      <xdr:nvSpPr>
        <xdr:cNvPr id="4" name="Text Box 18" title="Shape tip"/>
        <xdr:cNvSpPr txBox="1">
          <a:spLocks noChangeArrowheads="1"/>
        </xdr:cNvSpPr>
      </xdr:nvSpPr>
      <xdr:spPr bwMode="auto">
        <a:xfrm>
          <a:off x="9191625" y="781050"/>
          <a:ext cx="3514725" cy="990600"/>
        </a:xfrm>
        <a:prstGeom prst="rect">
          <a:avLst/>
        </a:prstGeom>
        <a:solidFill>
          <a:schemeClr val="bg2">
            <a:lumMod val="95000"/>
          </a:schemeClr>
        </a:solidFill>
        <a:ln w="9525">
          <a:solidFill>
            <a:schemeClr val="tx1">
              <a:lumMod val="75000"/>
              <a:lumOff val="25000"/>
            </a:schemeClr>
          </a:solid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mj-lt"/>
              <a:cs typeface="Arial"/>
            </a:rPr>
            <a:t>Scores for grades are based on a standard percentage scale according to the total number of points assigned in rows 10 and 11.  Adjust each assignment or test to the desired points, then adjust the percent go  with the appropriate grade.  Overwrite the Score cells to manually make changes.</a:t>
          </a:r>
          <a:endParaRPr lang="en-US" sz="800" b="0" i="0" u="none" strike="noStrike" baseline="0">
            <a:solidFill>
              <a:srgbClr val="A75A45"/>
            </a:solidFill>
            <a:latin typeface="+mj-lt"/>
            <a:cs typeface="Arial"/>
          </a:endParaRPr>
        </a:p>
        <a:p>
          <a:pPr algn="l" rtl="0">
            <a:defRPr sz="1000"/>
          </a:pPr>
          <a:endParaRPr lang="en-US" sz="800" b="0" i="0" u="none" strike="noStrike" baseline="0">
            <a:solidFill>
              <a:srgbClr val="A75A45"/>
            </a:solidFill>
            <a:latin typeface="+mj-lt"/>
            <a:cs typeface="Arial"/>
          </a:endParaRPr>
        </a:p>
        <a:p>
          <a:pPr algn="l" rtl="0">
            <a:defRPr sz="1000"/>
          </a:pPr>
          <a:r>
            <a:rPr lang="en-US" sz="800" b="0" i="0" u="none" strike="noStrike" baseline="0">
              <a:solidFill>
                <a:srgbClr val="A75A45"/>
              </a:solidFill>
              <a:latin typeface="+mj-lt"/>
              <a:cs typeface="Arial"/>
            </a:rPr>
            <a:t>When you are finished using these instructions, delete this text box by clicking on the border and pressing the DELETE key. </a:t>
          </a:r>
        </a:p>
      </xdr:txBody>
    </xdr:sp>
    <xdr:clientData fPrintsWithSheet="0"/>
  </xdr:twoCellAnchor>
</xdr:wsDr>
</file>

<file path=xl/tables/table1.xml><?xml version="1.0" encoding="utf-8"?>
<table xmlns="http://schemas.openxmlformats.org/spreadsheetml/2006/main" id="3" name="tblGrades" displayName="tblGrades" ref="B17:X56" headerRowCount="0" headerRowDxfId="71" dataDxfId="70" tableBorderDxfId="69">
  <tableColumns count="23">
    <tableColumn id="1" name="Student Name" totalsRowLabel="Total" headerRowDxfId="68" dataDxfId="67" totalsRowDxfId="66"/>
    <tableColumn id="2" name="Student ID" headerRowDxfId="65" dataDxfId="64" totalsRowDxfId="63"/>
    <tableColumn id="3" name="Average" headerRowDxfId="62" dataDxfId="61" totalsRowDxfId="60">
      <calculatedColumnFormula>IFERROR(IF(COUNT(tblGrades[[#This Row],[Column6]:[Column22]])=0,"",SUM(tblGrades[[#This Row],[Column6]:[Column22]])/TotalPoints),"")</calculatedColumnFormula>
    </tableColumn>
    <tableColumn id="23" name="Column1" headerRowDxfId="59" dataDxfId="58" totalsRowDxfId="57">
      <calculatedColumnFormula>IF(COUNT(tblGrades[[#This Row],[Column6]:[Column22]])=0,"",SUM(tblGrades[[#This Row],[Column6]:[Column22]]))</calculatedColumnFormula>
    </tableColumn>
    <tableColumn id="4" name="Ltr Grade" headerRowDxfId="56" dataDxfId="55" totalsRowDxfId="54">
      <calculatedColumnFormula>IFERROR(IF(tblGrades[[#This Row],[Average]]&lt;&gt;"",HLOOKUP(tblGrades[[#This Row],[Average]]*TotalPoints,GradeTable,3),""),0)</calculatedColumnFormula>
    </tableColumn>
    <tableColumn id="5" name="GPA" headerRowDxfId="53" dataDxfId="52" totalsRowDxfId="51">
      <calculatedColumnFormula>IFERROR(IF(tblGrades[[#This Row],[Average]]&lt;&gt;"",HLOOKUP(tblGrades[[#This Row],[Average]]*TotalPoints,GradeTable,4),""),0)</calculatedColumnFormula>
    </tableColumn>
    <tableColumn id="6" name="Column6" headerRowDxfId="50" dataDxfId="49" totalsRowDxfId="48"/>
    <tableColumn id="7" name="Column7" headerRowDxfId="47" dataDxfId="46" totalsRowDxfId="45"/>
    <tableColumn id="8" name="Column8" headerRowDxfId="44" dataDxfId="43" totalsRowDxfId="42"/>
    <tableColumn id="9" name="Column9" headerRowDxfId="41" dataDxfId="40" totalsRowDxfId="39"/>
    <tableColumn id="10" name="Column10" headerRowDxfId="38" dataDxfId="37" totalsRowDxfId="36"/>
    <tableColumn id="11" name="Column11" headerRowDxfId="35" dataDxfId="34" totalsRowDxfId="33"/>
    <tableColumn id="12" name="Column12" headerRowDxfId="32" dataDxfId="31" totalsRowDxfId="30"/>
    <tableColumn id="13" name="Column13" headerRowDxfId="29" dataDxfId="28" totalsRowDxfId="27"/>
    <tableColumn id="14" name="Column14" headerRowDxfId="26" dataDxfId="25" totalsRowDxfId="24"/>
    <tableColumn id="15" name="Column15" headerRowDxfId="23" dataDxfId="22" totalsRowDxfId="21"/>
    <tableColumn id="16" name="Column16" headerRowDxfId="20" dataDxfId="19" totalsRowDxfId="18"/>
    <tableColumn id="17" name="Column17" headerRowDxfId="17" dataDxfId="16" totalsRowDxfId="15"/>
    <tableColumn id="18" name="Column18" headerRowDxfId="14" dataDxfId="13" totalsRowDxfId="12"/>
    <tableColumn id="19" name="Column19" headerRowDxfId="11" dataDxfId="10" totalsRowDxfId="9"/>
    <tableColumn id="20" name="Column20" headerRowDxfId="8" dataDxfId="7" totalsRowDxfId="6"/>
    <tableColumn id="21" name="Column21" headerRowDxfId="5" dataDxfId="4" totalsRowDxfId="3"/>
    <tableColumn id="22" name="Column22" headerRowDxfId="2" dataDxfId="1" totalsRowDxfId="0"/>
  </tableColumns>
  <tableStyleInfo name="TableStyleMedium2" showFirstColumn="0" showLastColumn="0" showRowStripes="1" showColumnStripes="0"/>
  <extLst>
    <ext xmlns:x14="http://schemas.microsoft.com/office/spreadsheetml/2009/9/main" uri="{504A1905-F514-4f6f-8877-14C23A59335A}">
      <x14:table altText="Grade table" altTextSummary="Enter student names and ID, and assignments at the top and points, while their grades are calculated for you."/>
    </ext>
  </extLst>
</table>
</file>

<file path=xl/theme/theme1.xml><?xml version="1.0" encoding="utf-8"?>
<a:theme xmlns:a="http://schemas.openxmlformats.org/drawingml/2006/main" name="SchoolAthleticBudget">
  <a:themeElements>
    <a:clrScheme name="Custom 1">
      <a:dk1>
        <a:srgbClr val="000000"/>
      </a:dk1>
      <a:lt1>
        <a:srgbClr val="FFFFFF"/>
      </a:lt1>
      <a:dk2>
        <a:srgbClr val="000000"/>
      </a:dk2>
      <a:lt2>
        <a:srgbClr val="FFFFFF"/>
      </a:lt2>
      <a:accent1>
        <a:srgbClr val="1CBEC3"/>
      </a:accent1>
      <a:accent2>
        <a:srgbClr val="FFC70A"/>
      </a:accent2>
      <a:accent3>
        <a:srgbClr val="7BCD42"/>
      </a:accent3>
      <a:accent4>
        <a:srgbClr val="ED8E3A"/>
      </a:accent4>
      <a:accent5>
        <a:srgbClr val="A3589E"/>
      </a:accent5>
      <a:accent6>
        <a:srgbClr val="E35886"/>
      </a:accent6>
      <a:hlink>
        <a:srgbClr val="1CBEC3"/>
      </a:hlink>
      <a:folHlink>
        <a:srgbClr val="A3589E"/>
      </a:folHlink>
    </a:clrScheme>
    <a:fontScheme name="Gradebook">
      <a:majorFont>
        <a:latin typeface="Corbel"/>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B1:X61"/>
  <sheetViews>
    <sheetView showGridLines="0" tabSelected="1" workbookViewId="0">
      <selection activeCell="E10" sqref="E10"/>
    </sheetView>
  </sheetViews>
  <sheetFormatPr defaultRowHeight="13.5" x14ac:dyDescent="0.25"/>
  <cols>
    <col min="1" max="1" width="1.7109375" style="1" customWidth="1"/>
    <col min="2" max="2" width="32.42578125" style="1" customWidth="1"/>
    <col min="3" max="3" width="11.42578125" style="1" customWidth="1"/>
    <col min="4" max="7" width="13.28515625" style="1" customWidth="1"/>
    <col min="8" max="11" width="11.28515625" style="1" customWidth="1"/>
    <col min="12" max="24" width="12.28515625" style="1" customWidth="1"/>
    <col min="25" max="16384" width="9.140625" style="1"/>
  </cols>
  <sheetData>
    <row r="1" spans="2:24" ht="9.9499999999999993" customHeight="1" x14ac:dyDescent="0.25"/>
    <row r="2" spans="2:24" ht="26.25" x14ac:dyDescent="0.4">
      <c r="B2" s="15" t="s">
        <v>24</v>
      </c>
      <c r="C2" s="15"/>
      <c r="D2" s="15"/>
      <c r="E2" s="15"/>
      <c r="F2" s="15"/>
      <c r="G2" s="15"/>
      <c r="H2" s="15"/>
      <c r="I2" s="15"/>
      <c r="J2" s="15"/>
      <c r="K2" s="15"/>
      <c r="L2" s="15"/>
      <c r="M2" s="15"/>
      <c r="N2" s="15"/>
      <c r="O2" s="15"/>
      <c r="P2" s="15"/>
      <c r="Q2" s="15"/>
      <c r="R2" s="15"/>
      <c r="S2" s="15"/>
      <c r="T2" s="15"/>
      <c r="U2" s="15"/>
    </row>
    <row r="5" spans="2:24" ht="18.75" x14ac:dyDescent="0.3">
      <c r="B5" s="14" t="s">
        <v>25</v>
      </c>
      <c r="H5" s="8" t="s">
        <v>0</v>
      </c>
      <c r="I5" s="20">
        <f t="shared" ref="I5:U5" si="0">I6*TotalPoints</f>
        <v>118</v>
      </c>
      <c r="J5" s="20">
        <f t="shared" si="0"/>
        <v>120</v>
      </c>
      <c r="K5" s="20">
        <f t="shared" si="0"/>
        <v>126</v>
      </c>
      <c r="L5" s="20">
        <f t="shared" si="0"/>
        <v>134</v>
      </c>
      <c r="M5" s="20">
        <f t="shared" si="0"/>
        <v>140</v>
      </c>
      <c r="N5" s="20">
        <f t="shared" si="0"/>
        <v>145.6666666666666</v>
      </c>
      <c r="O5" s="20">
        <f t="shared" si="0"/>
        <v>154</v>
      </c>
      <c r="P5" s="20">
        <f t="shared" si="0"/>
        <v>160</v>
      </c>
      <c r="Q5" s="20">
        <f t="shared" si="0"/>
        <v>166</v>
      </c>
      <c r="R5" s="20">
        <f t="shared" si="0"/>
        <v>174</v>
      </c>
      <c r="S5" s="20">
        <f t="shared" si="0"/>
        <v>180</v>
      </c>
      <c r="T5" s="20">
        <f t="shared" si="0"/>
        <v>186</v>
      </c>
      <c r="U5" s="20">
        <f t="shared" si="0"/>
        <v>194</v>
      </c>
    </row>
    <row r="6" spans="2:24" ht="18.75" x14ac:dyDescent="0.3">
      <c r="B6" s="14" t="s">
        <v>26</v>
      </c>
      <c r="H6" s="8" t="s">
        <v>34</v>
      </c>
      <c r="I6" s="30">
        <v>0.59</v>
      </c>
      <c r="J6" s="30">
        <v>0.6</v>
      </c>
      <c r="K6" s="30">
        <v>0.63</v>
      </c>
      <c r="L6" s="30">
        <v>0.67</v>
      </c>
      <c r="M6" s="30">
        <v>0.7</v>
      </c>
      <c r="N6" s="30">
        <v>0.72833333333333306</v>
      </c>
      <c r="O6" s="30">
        <v>0.77</v>
      </c>
      <c r="P6" s="30">
        <v>0.8</v>
      </c>
      <c r="Q6" s="30">
        <v>0.83</v>
      </c>
      <c r="R6" s="30">
        <v>0.87</v>
      </c>
      <c r="S6" s="30">
        <v>0.9</v>
      </c>
      <c r="T6" s="30">
        <v>0.93</v>
      </c>
      <c r="U6" s="30">
        <v>0.97</v>
      </c>
    </row>
    <row r="7" spans="2:24" ht="18.75" x14ac:dyDescent="0.3">
      <c r="B7" s="14" t="s">
        <v>27</v>
      </c>
      <c r="H7" s="6" t="s">
        <v>1</v>
      </c>
      <c r="I7" s="18" t="s">
        <v>2</v>
      </c>
      <c r="J7" s="18" t="s">
        <v>3</v>
      </c>
      <c r="K7" s="18" t="s">
        <v>4</v>
      </c>
      <c r="L7" s="18" t="s">
        <v>5</v>
      </c>
      <c r="M7" s="18" t="s">
        <v>6</v>
      </c>
      <c r="N7" s="18" t="s">
        <v>7</v>
      </c>
      <c r="O7" s="18" t="s">
        <v>8</v>
      </c>
      <c r="P7" s="18" t="s">
        <v>9</v>
      </c>
      <c r="Q7" s="18" t="s">
        <v>10</v>
      </c>
      <c r="R7" s="18" t="s">
        <v>11</v>
      </c>
      <c r="S7" s="18" t="s">
        <v>12</v>
      </c>
      <c r="T7" s="18" t="s">
        <v>13</v>
      </c>
      <c r="U7" s="18" t="s">
        <v>14</v>
      </c>
    </row>
    <row r="8" spans="2:24" ht="18.75" x14ac:dyDescent="0.3">
      <c r="B8" s="14"/>
      <c r="H8" s="7" t="s">
        <v>15</v>
      </c>
      <c r="I8" s="19">
        <v>0</v>
      </c>
      <c r="J8" s="19">
        <v>0.67</v>
      </c>
      <c r="K8" s="19">
        <v>1</v>
      </c>
      <c r="L8" s="19">
        <v>1.33</v>
      </c>
      <c r="M8" s="19">
        <v>1.67</v>
      </c>
      <c r="N8" s="19">
        <v>2</v>
      </c>
      <c r="O8" s="19">
        <v>2.33</v>
      </c>
      <c r="P8" s="19">
        <v>2.67</v>
      </c>
      <c r="Q8" s="19">
        <v>3</v>
      </c>
      <c r="R8" s="19">
        <v>3.33</v>
      </c>
      <c r="S8" s="19">
        <v>3.67</v>
      </c>
      <c r="T8" s="19">
        <v>4</v>
      </c>
      <c r="U8" s="19">
        <v>4</v>
      </c>
    </row>
    <row r="10" spans="2:24" ht="18.75" customHeight="1" x14ac:dyDescent="0.25">
      <c r="G10" s="9" t="s">
        <v>16</v>
      </c>
      <c r="H10" s="4" t="s">
        <v>35</v>
      </c>
      <c r="I10" s="4" t="s">
        <v>36</v>
      </c>
      <c r="J10" s="4" t="s">
        <v>37</v>
      </c>
      <c r="K10" s="4"/>
      <c r="L10" s="4"/>
      <c r="M10" s="4"/>
      <c r="N10" s="4"/>
      <c r="O10" s="4"/>
      <c r="P10" s="4"/>
      <c r="Q10" s="4"/>
      <c r="R10" s="4"/>
      <c r="S10" s="4"/>
      <c r="T10" s="4"/>
      <c r="U10" s="4"/>
      <c r="V10" s="4"/>
      <c r="W10" s="4"/>
      <c r="X10" s="4"/>
    </row>
    <row r="11" spans="2:24" ht="18.75" customHeight="1" x14ac:dyDescent="0.25">
      <c r="G11" s="21" t="s">
        <v>31</v>
      </c>
      <c r="H11" s="4">
        <v>50</v>
      </c>
      <c r="I11" s="4">
        <v>50</v>
      </c>
      <c r="J11" s="4">
        <v>100</v>
      </c>
      <c r="K11" s="4"/>
      <c r="L11" s="4"/>
      <c r="M11" s="4"/>
      <c r="N11" s="4"/>
      <c r="O11" s="4"/>
      <c r="P11" s="4"/>
      <c r="Q11" s="4"/>
      <c r="R11" s="4"/>
      <c r="S11" s="4"/>
      <c r="T11" s="4"/>
      <c r="U11" s="4"/>
      <c r="V11" s="4"/>
      <c r="W11" s="4"/>
      <c r="X11" s="4"/>
    </row>
    <row r="13" spans="2:24" ht="18.75" customHeight="1" x14ac:dyDescent="0.25">
      <c r="G13" s="9" t="s">
        <v>28</v>
      </c>
      <c r="H13" s="16">
        <f>COUNTA(H10:AH10)</f>
        <v>3</v>
      </c>
    </row>
    <row r="14" spans="2:24" ht="18.75" customHeight="1" x14ac:dyDescent="0.25">
      <c r="G14" s="9" t="s">
        <v>29</v>
      </c>
      <c r="H14" s="17">
        <f>SUM(H11:AH11)</f>
        <v>200</v>
      </c>
    </row>
    <row r="16" spans="2:24" x14ac:dyDescent="0.25">
      <c r="B16" s="2" t="s">
        <v>17</v>
      </c>
      <c r="C16" s="3" t="s">
        <v>18</v>
      </c>
      <c r="D16" s="11" t="s">
        <v>30</v>
      </c>
      <c r="E16" s="3" t="s">
        <v>0</v>
      </c>
      <c r="F16" s="3" t="s">
        <v>1</v>
      </c>
      <c r="G16" s="3" t="s">
        <v>15</v>
      </c>
      <c r="H16" s="1" t="str">
        <f t="shared" ref="H16:X16" si="1">IF(OR(H10,H10&gt;""),H10,"")</f>
        <v>HW1</v>
      </c>
      <c r="I16" s="1" t="str">
        <f t="shared" si="1"/>
        <v>HW2</v>
      </c>
      <c r="J16" s="1" t="str">
        <f t="shared" si="1"/>
        <v>Q1</v>
      </c>
      <c r="K16" s="1" t="str">
        <f t="shared" si="1"/>
        <v/>
      </c>
      <c r="L16" s="1" t="str">
        <f t="shared" si="1"/>
        <v/>
      </c>
      <c r="M16" s="1" t="str">
        <f t="shared" si="1"/>
        <v/>
      </c>
      <c r="N16" s="1" t="str">
        <f t="shared" si="1"/>
        <v/>
      </c>
      <c r="O16" s="1" t="str">
        <f t="shared" si="1"/>
        <v/>
      </c>
      <c r="P16" s="1" t="str">
        <f t="shared" si="1"/>
        <v/>
      </c>
      <c r="Q16" s="1" t="str">
        <f t="shared" si="1"/>
        <v/>
      </c>
      <c r="R16" s="1" t="str">
        <f t="shared" si="1"/>
        <v/>
      </c>
      <c r="S16" s="1" t="str">
        <f t="shared" si="1"/>
        <v/>
      </c>
      <c r="T16" s="1" t="str">
        <f t="shared" si="1"/>
        <v/>
      </c>
      <c r="U16" s="1" t="str">
        <f t="shared" si="1"/>
        <v/>
      </c>
      <c r="V16" s="1" t="str">
        <f t="shared" si="1"/>
        <v/>
      </c>
      <c r="W16" s="1" t="str">
        <f t="shared" si="1"/>
        <v/>
      </c>
      <c r="X16" s="1" t="str">
        <f t="shared" si="1"/>
        <v/>
      </c>
    </row>
    <row r="17" spans="2:24" x14ac:dyDescent="0.25">
      <c r="B17" s="10" t="s">
        <v>32</v>
      </c>
      <c r="C17" s="10"/>
      <c r="D17" s="22">
        <f>IFERROR(IF(COUNT(tblGrades[[#This Row],[Column6]:[Column22]])=0,"",SUM(tblGrades[[#This Row],[Column6]:[Column22]])/TotalPoints),"")</f>
        <v>0.91</v>
      </c>
      <c r="E17" s="31">
        <f>IF(COUNT(tblGrades[[#This Row],[Column6]:[Column22]])=0,"",SUM(tblGrades[[#This Row],[Column6]:[Column22]]))</f>
        <v>182</v>
      </c>
      <c r="F17" s="10" t="str">
        <f>IFERROR(IF(tblGrades[[#This Row],[Average]]&lt;&gt;"",HLOOKUP(tblGrades[[#This Row],[Average]]*TotalPoints,GradeTable,3),""),0)</f>
        <v>A-</v>
      </c>
      <c r="G17" s="25">
        <f>IFERROR(IF(tblGrades[[#This Row],[Average]]&lt;&gt;"",HLOOKUP(tblGrades[[#This Row],[Average]]*TotalPoints,GradeTable,4),""),0)</f>
        <v>3.67</v>
      </c>
      <c r="H17" s="10">
        <v>45</v>
      </c>
      <c r="I17" s="10">
        <v>45</v>
      </c>
      <c r="J17" s="10">
        <v>92</v>
      </c>
      <c r="K17" s="10"/>
      <c r="L17" s="10"/>
      <c r="M17" s="10"/>
      <c r="N17" s="10"/>
      <c r="O17" s="10"/>
      <c r="P17" s="10"/>
      <c r="Q17" s="10"/>
      <c r="R17" s="10"/>
      <c r="S17" s="10"/>
      <c r="T17" s="10"/>
      <c r="U17" s="10"/>
      <c r="V17" s="10"/>
      <c r="W17" s="10"/>
      <c r="X17" s="10"/>
    </row>
    <row r="18" spans="2:24" x14ac:dyDescent="0.25">
      <c r="B18" s="5" t="s">
        <v>33</v>
      </c>
      <c r="C18" s="5"/>
      <c r="D18" s="23">
        <f>IFERROR(IF(COUNT(tblGrades[[#This Row],[Column6]:[Column22]])=0,"",SUM(tblGrades[[#This Row],[Column6]:[Column22]])/TotalPoints),"")</f>
        <v>1</v>
      </c>
      <c r="E18" s="32">
        <f>IF(COUNT(tblGrades[[#This Row],[Column6]:[Column22]])=0,"",SUM(tblGrades[[#This Row],[Column6]:[Column22]]))</f>
        <v>200</v>
      </c>
      <c r="F18" s="5" t="str">
        <f>IFERROR(IF(tblGrades[[#This Row],[Average]]&lt;&gt;"",HLOOKUP(tblGrades[[#This Row],[Average]]*TotalPoints,GradeTable,3),""),0)</f>
        <v>A+</v>
      </c>
      <c r="G18" s="26">
        <f>IFERROR(IF(tblGrades[[#This Row],[Average]]&lt;&gt;"",HLOOKUP(tblGrades[[#This Row],[Average]]*TotalPoints,GradeTable,4),""),0)</f>
        <v>4</v>
      </c>
      <c r="H18" s="5">
        <v>50</v>
      </c>
      <c r="I18" s="5">
        <v>50</v>
      </c>
      <c r="J18" s="5">
        <v>100</v>
      </c>
      <c r="K18" s="5"/>
      <c r="L18" s="5"/>
      <c r="M18" s="5"/>
      <c r="N18" s="5"/>
      <c r="O18" s="5"/>
      <c r="P18" s="5"/>
      <c r="Q18" s="5"/>
      <c r="R18" s="5"/>
      <c r="S18" s="5"/>
      <c r="T18" s="5"/>
      <c r="U18" s="5"/>
      <c r="V18" s="5"/>
      <c r="W18" s="5"/>
      <c r="X18" s="5"/>
    </row>
    <row r="19" spans="2:24" x14ac:dyDescent="0.25">
      <c r="B19" s="10"/>
      <c r="C19" s="10"/>
      <c r="D19" s="22" t="str">
        <f>IFERROR(IF(COUNT(tblGrades[[#This Row],[Column6]:[Column22]])=0,"",SUM(tblGrades[[#This Row],[Column6]:[Column22]])/TotalPoints),"")</f>
        <v/>
      </c>
      <c r="E19" s="31" t="str">
        <f>IF(COUNT(tblGrades[[#This Row],[Column6]:[Column22]])=0,"",SUM(tblGrades[[#This Row],[Column6]:[Column22]]))</f>
        <v/>
      </c>
      <c r="F19" s="10" t="str">
        <f>IFERROR(IF(tblGrades[[#This Row],[Average]]&lt;&gt;"",HLOOKUP(tblGrades[[#This Row],[Average]]*TotalPoints,GradeTable,3),""),0)</f>
        <v/>
      </c>
      <c r="G19" s="25" t="str">
        <f>IFERROR(IF(tblGrades[[#This Row],[Average]]&lt;&gt;"",HLOOKUP(tblGrades[[#This Row],[Average]]*TotalPoints,GradeTable,4),""),0)</f>
        <v/>
      </c>
      <c r="H19" s="10"/>
      <c r="I19" s="10"/>
      <c r="J19" s="10"/>
      <c r="K19" s="10"/>
      <c r="L19" s="10"/>
      <c r="M19" s="10"/>
      <c r="N19" s="10"/>
      <c r="O19" s="10"/>
      <c r="P19" s="10"/>
      <c r="Q19" s="10"/>
      <c r="R19" s="10"/>
      <c r="S19" s="10"/>
      <c r="T19" s="10"/>
      <c r="U19" s="10"/>
      <c r="V19" s="10"/>
      <c r="W19" s="10"/>
      <c r="X19" s="10"/>
    </row>
    <row r="20" spans="2:24" x14ac:dyDescent="0.25">
      <c r="B20" s="5"/>
      <c r="C20" s="5"/>
      <c r="D20" s="23" t="str">
        <f>IFERROR(IF(COUNT(tblGrades[[#This Row],[Column6]:[Column22]])=0,"",SUM(tblGrades[[#This Row],[Column6]:[Column22]])/TotalPoints),"")</f>
        <v/>
      </c>
      <c r="E20" s="32" t="str">
        <f>IF(COUNT(tblGrades[[#This Row],[Column6]:[Column22]])=0,"",SUM(tblGrades[[#This Row],[Column6]:[Column22]]))</f>
        <v/>
      </c>
      <c r="F20" s="5" t="str">
        <f>IFERROR(IF(tblGrades[[#This Row],[Average]]&lt;&gt;"",HLOOKUP(tblGrades[[#This Row],[Average]]*TotalPoints,GradeTable,3),""),0)</f>
        <v/>
      </c>
      <c r="G20" s="26" t="str">
        <f>IFERROR(IF(tblGrades[[#This Row],[Average]]&lt;&gt;"",HLOOKUP(tblGrades[[#This Row],[Average]]*TotalPoints,GradeTable,4),""),0)</f>
        <v/>
      </c>
      <c r="H20" s="5"/>
      <c r="I20" s="5"/>
      <c r="J20" s="5"/>
      <c r="K20" s="5"/>
      <c r="L20" s="5"/>
      <c r="M20" s="5"/>
      <c r="N20" s="5"/>
      <c r="O20" s="5"/>
      <c r="P20" s="5"/>
      <c r="Q20" s="5"/>
      <c r="R20" s="5"/>
      <c r="S20" s="5"/>
      <c r="T20" s="5"/>
      <c r="U20" s="5"/>
      <c r="V20" s="5"/>
      <c r="W20" s="5"/>
      <c r="X20" s="5"/>
    </row>
    <row r="21" spans="2:24" x14ac:dyDescent="0.25">
      <c r="B21" s="10"/>
      <c r="C21" s="10"/>
      <c r="D21" s="22" t="str">
        <f>IFERROR(IF(COUNT(tblGrades[[#This Row],[Column6]:[Column22]])=0,"",SUM(tblGrades[[#This Row],[Column6]:[Column22]])/TotalPoints),"")</f>
        <v/>
      </c>
      <c r="E21" s="31" t="str">
        <f>IF(COUNT(tblGrades[[#This Row],[Column6]:[Column22]])=0,"",SUM(tblGrades[[#This Row],[Column6]:[Column22]]))</f>
        <v/>
      </c>
      <c r="F21" s="10" t="str">
        <f>IFERROR(IF(tblGrades[[#This Row],[Average]]&lt;&gt;"",HLOOKUP(tblGrades[[#This Row],[Average]]*TotalPoints,GradeTable,3),""),0)</f>
        <v/>
      </c>
      <c r="G21" s="25" t="str">
        <f>IFERROR(IF(tblGrades[[#This Row],[Average]]&lt;&gt;"",HLOOKUP(tblGrades[[#This Row],[Average]]*TotalPoints,GradeTable,4),""),0)</f>
        <v/>
      </c>
      <c r="H21" s="10"/>
      <c r="I21" s="10"/>
      <c r="J21" s="10"/>
      <c r="K21" s="10"/>
      <c r="L21" s="10"/>
      <c r="M21" s="10"/>
      <c r="N21" s="10"/>
      <c r="O21" s="10"/>
      <c r="P21" s="10"/>
      <c r="Q21" s="10"/>
      <c r="R21" s="10"/>
      <c r="S21" s="10"/>
      <c r="T21" s="10"/>
      <c r="U21" s="10"/>
      <c r="V21" s="10"/>
      <c r="W21" s="10"/>
      <c r="X21" s="10"/>
    </row>
    <row r="22" spans="2:24" x14ac:dyDescent="0.25">
      <c r="B22" s="5"/>
      <c r="C22" s="5"/>
      <c r="D22" s="23" t="str">
        <f>IFERROR(IF(COUNT(tblGrades[[#This Row],[Column6]:[Column22]])=0,"",SUM(tblGrades[[#This Row],[Column6]:[Column22]])/TotalPoints),"")</f>
        <v/>
      </c>
      <c r="E22" s="32" t="str">
        <f>IF(COUNT(tblGrades[[#This Row],[Column6]:[Column22]])=0,"",SUM(tblGrades[[#This Row],[Column6]:[Column22]]))</f>
        <v/>
      </c>
      <c r="F22" s="5" t="str">
        <f>IFERROR(IF(tblGrades[[#This Row],[Average]]&lt;&gt;"",HLOOKUP(tblGrades[[#This Row],[Average]]*TotalPoints,GradeTable,3),""),0)</f>
        <v/>
      </c>
      <c r="G22" s="26" t="str">
        <f>IFERROR(IF(tblGrades[[#This Row],[Average]]&lt;&gt;"",HLOOKUP(tblGrades[[#This Row],[Average]]*TotalPoints,GradeTable,4),""),0)</f>
        <v/>
      </c>
      <c r="H22" s="5"/>
      <c r="I22" s="5"/>
      <c r="J22" s="5"/>
      <c r="K22" s="5"/>
      <c r="L22" s="5"/>
      <c r="M22" s="5"/>
      <c r="N22" s="5"/>
      <c r="O22" s="5"/>
      <c r="P22" s="5"/>
      <c r="Q22" s="5"/>
      <c r="R22" s="5"/>
      <c r="S22" s="5"/>
      <c r="T22" s="5"/>
      <c r="U22" s="5"/>
      <c r="V22" s="5"/>
      <c r="W22" s="5"/>
      <c r="X22" s="5"/>
    </row>
    <row r="23" spans="2:24" x14ac:dyDescent="0.25">
      <c r="B23" s="10"/>
      <c r="C23" s="10"/>
      <c r="D23" s="22" t="str">
        <f>IFERROR(IF(COUNT(tblGrades[[#This Row],[Column6]:[Column22]])=0,"",SUM(tblGrades[[#This Row],[Column6]:[Column22]])/TotalPoints),"")</f>
        <v/>
      </c>
      <c r="E23" s="31" t="str">
        <f>IF(COUNT(tblGrades[[#This Row],[Column6]:[Column22]])=0,"",SUM(tblGrades[[#This Row],[Column6]:[Column22]]))</f>
        <v/>
      </c>
      <c r="F23" s="10" t="str">
        <f>IFERROR(IF(tblGrades[[#This Row],[Average]]&lt;&gt;"",HLOOKUP(tblGrades[[#This Row],[Average]]*TotalPoints,GradeTable,3),""),0)</f>
        <v/>
      </c>
      <c r="G23" s="25" t="str">
        <f>IFERROR(IF(tblGrades[[#This Row],[Average]]&lt;&gt;"",HLOOKUP(tblGrades[[#This Row],[Average]]*TotalPoints,GradeTable,4),""),0)</f>
        <v/>
      </c>
      <c r="H23" s="10"/>
      <c r="I23" s="10"/>
      <c r="J23" s="10"/>
      <c r="K23" s="10"/>
      <c r="L23" s="10"/>
      <c r="M23" s="10"/>
      <c r="N23" s="10"/>
      <c r="O23" s="10"/>
      <c r="P23" s="10"/>
      <c r="Q23" s="10"/>
      <c r="R23" s="10"/>
      <c r="S23" s="10"/>
      <c r="T23" s="10"/>
      <c r="U23" s="10"/>
      <c r="V23" s="10"/>
      <c r="W23" s="10"/>
      <c r="X23" s="10"/>
    </row>
    <row r="24" spans="2:24" x14ac:dyDescent="0.25">
      <c r="B24" s="5"/>
      <c r="C24" s="5"/>
      <c r="D24" s="23" t="str">
        <f>IFERROR(IF(COUNT(tblGrades[[#This Row],[Column6]:[Column22]])=0,"",SUM(tblGrades[[#This Row],[Column6]:[Column22]])/TotalPoints),"")</f>
        <v/>
      </c>
      <c r="E24" s="32" t="str">
        <f>IF(COUNT(tblGrades[[#This Row],[Column6]:[Column22]])=0,"",SUM(tblGrades[[#This Row],[Column6]:[Column22]]))</f>
        <v/>
      </c>
      <c r="F24" s="5" t="str">
        <f>IFERROR(IF(tblGrades[[#This Row],[Average]]&lt;&gt;"",HLOOKUP(tblGrades[[#This Row],[Average]]*TotalPoints,GradeTable,3),""),0)</f>
        <v/>
      </c>
      <c r="G24" s="26" t="str">
        <f>IFERROR(IF(tblGrades[[#This Row],[Average]]&lt;&gt;"",HLOOKUP(tblGrades[[#This Row],[Average]]*TotalPoints,GradeTable,4),""),0)</f>
        <v/>
      </c>
      <c r="H24" s="5"/>
      <c r="I24" s="5"/>
      <c r="J24" s="5"/>
      <c r="K24" s="5"/>
      <c r="L24" s="5"/>
      <c r="M24" s="5"/>
      <c r="N24" s="5"/>
      <c r="O24" s="5"/>
      <c r="P24" s="5"/>
      <c r="Q24" s="5"/>
      <c r="R24" s="5"/>
      <c r="S24" s="5"/>
      <c r="T24" s="5"/>
      <c r="U24" s="5"/>
      <c r="V24" s="5"/>
      <c r="W24" s="5"/>
      <c r="X24" s="5"/>
    </row>
    <row r="25" spans="2:24" x14ac:dyDescent="0.25">
      <c r="B25" s="10"/>
      <c r="C25" s="10"/>
      <c r="D25" s="22" t="str">
        <f>IFERROR(IF(COUNT(tblGrades[[#This Row],[Column6]:[Column22]])=0,"",SUM(tblGrades[[#This Row],[Column6]:[Column22]])/TotalPoints),"")</f>
        <v/>
      </c>
      <c r="E25" s="31" t="str">
        <f>IF(COUNT(tblGrades[[#This Row],[Column6]:[Column22]])=0,"",SUM(tblGrades[[#This Row],[Column6]:[Column22]]))</f>
        <v/>
      </c>
      <c r="F25" s="10" t="str">
        <f>IFERROR(IF(tblGrades[[#This Row],[Average]]&lt;&gt;"",HLOOKUP(tblGrades[[#This Row],[Average]]*TotalPoints,GradeTable,3),""),0)</f>
        <v/>
      </c>
      <c r="G25" s="25" t="str">
        <f>IFERROR(IF(tblGrades[[#This Row],[Average]]&lt;&gt;"",HLOOKUP(tblGrades[[#This Row],[Average]]*TotalPoints,GradeTable,4),""),0)</f>
        <v/>
      </c>
      <c r="H25" s="10"/>
      <c r="I25" s="10"/>
      <c r="J25" s="10"/>
      <c r="K25" s="10"/>
      <c r="L25" s="10"/>
      <c r="M25" s="10"/>
      <c r="N25" s="10"/>
      <c r="O25" s="10"/>
      <c r="P25" s="10"/>
      <c r="Q25" s="10"/>
      <c r="R25" s="10"/>
      <c r="S25" s="10"/>
      <c r="T25" s="10"/>
      <c r="U25" s="10"/>
      <c r="V25" s="10"/>
      <c r="W25" s="10"/>
      <c r="X25" s="10"/>
    </row>
    <row r="26" spans="2:24" x14ac:dyDescent="0.25">
      <c r="B26" s="5"/>
      <c r="C26" s="5"/>
      <c r="D26" s="23" t="str">
        <f>IFERROR(IF(COUNT(tblGrades[[#This Row],[Column6]:[Column22]])=0,"",SUM(tblGrades[[#This Row],[Column6]:[Column22]])/TotalPoints),"")</f>
        <v/>
      </c>
      <c r="E26" s="32" t="str">
        <f>IF(COUNT(tblGrades[[#This Row],[Column6]:[Column22]])=0,"",SUM(tblGrades[[#This Row],[Column6]:[Column22]]))</f>
        <v/>
      </c>
      <c r="F26" s="5" t="str">
        <f>IFERROR(IF(tblGrades[[#This Row],[Average]]&lt;&gt;"",HLOOKUP(tblGrades[[#This Row],[Average]]*TotalPoints,GradeTable,3),""),0)</f>
        <v/>
      </c>
      <c r="G26" s="26" t="str">
        <f>IFERROR(IF(tblGrades[[#This Row],[Average]]&lt;&gt;"",HLOOKUP(tblGrades[[#This Row],[Average]]*TotalPoints,GradeTable,4),""),0)</f>
        <v/>
      </c>
      <c r="H26" s="5"/>
      <c r="I26" s="5"/>
      <c r="J26" s="5"/>
      <c r="K26" s="5"/>
      <c r="L26" s="5"/>
      <c r="M26" s="5"/>
      <c r="N26" s="5"/>
      <c r="O26" s="5"/>
      <c r="P26" s="5"/>
      <c r="Q26" s="5"/>
      <c r="R26" s="5"/>
      <c r="S26" s="5"/>
      <c r="T26" s="5"/>
      <c r="U26" s="5"/>
      <c r="V26" s="5"/>
      <c r="W26" s="5"/>
      <c r="X26" s="5"/>
    </row>
    <row r="27" spans="2:24" x14ac:dyDescent="0.25">
      <c r="B27" s="10"/>
      <c r="C27" s="10"/>
      <c r="D27" s="22" t="str">
        <f>IFERROR(IF(COUNT(tblGrades[[#This Row],[Column6]:[Column22]])=0,"",SUM(tblGrades[[#This Row],[Column6]:[Column22]])/TotalPoints),"")</f>
        <v/>
      </c>
      <c r="E27" s="31" t="str">
        <f>IF(COUNT(tblGrades[[#This Row],[Column6]:[Column22]])=0,"",SUM(tblGrades[[#This Row],[Column6]:[Column22]]))</f>
        <v/>
      </c>
      <c r="F27" s="10" t="str">
        <f>IFERROR(IF(tblGrades[[#This Row],[Average]]&lt;&gt;"",HLOOKUP(tblGrades[[#This Row],[Average]]*TotalPoints,GradeTable,3),""),0)</f>
        <v/>
      </c>
      <c r="G27" s="25" t="str">
        <f>IFERROR(IF(tblGrades[[#This Row],[Average]]&lt;&gt;"",HLOOKUP(tblGrades[[#This Row],[Average]]*TotalPoints,GradeTable,4),""),0)</f>
        <v/>
      </c>
      <c r="H27" s="10"/>
      <c r="I27" s="10"/>
      <c r="J27" s="10"/>
      <c r="K27" s="10"/>
      <c r="L27" s="10"/>
      <c r="M27" s="10"/>
      <c r="N27" s="10"/>
      <c r="O27" s="10"/>
      <c r="P27" s="10"/>
      <c r="Q27" s="10"/>
      <c r="R27" s="10"/>
      <c r="S27" s="10"/>
      <c r="T27" s="10"/>
      <c r="U27" s="10"/>
      <c r="V27" s="10"/>
      <c r="W27" s="10"/>
      <c r="X27" s="10"/>
    </row>
    <row r="28" spans="2:24" x14ac:dyDescent="0.25">
      <c r="B28" s="5"/>
      <c r="C28" s="5"/>
      <c r="D28" s="23" t="str">
        <f>IFERROR(IF(COUNT(tblGrades[[#This Row],[Column6]:[Column22]])=0,"",SUM(tblGrades[[#This Row],[Column6]:[Column22]])/TotalPoints),"")</f>
        <v/>
      </c>
      <c r="E28" s="32" t="str">
        <f>IF(COUNT(tblGrades[[#This Row],[Column6]:[Column22]])=0,"",SUM(tblGrades[[#This Row],[Column6]:[Column22]]))</f>
        <v/>
      </c>
      <c r="F28" s="5" t="str">
        <f>IFERROR(IF(tblGrades[[#This Row],[Average]]&lt;&gt;"",HLOOKUP(tblGrades[[#This Row],[Average]]*TotalPoints,GradeTable,3),""),0)</f>
        <v/>
      </c>
      <c r="G28" s="26" t="str">
        <f>IFERROR(IF(tblGrades[[#This Row],[Average]]&lt;&gt;"",HLOOKUP(tblGrades[[#This Row],[Average]]*TotalPoints,GradeTable,4),""),0)</f>
        <v/>
      </c>
      <c r="H28" s="5"/>
      <c r="I28" s="5"/>
      <c r="J28" s="5"/>
      <c r="K28" s="5"/>
      <c r="L28" s="5"/>
      <c r="M28" s="5"/>
      <c r="N28" s="5"/>
      <c r="O28" s="5"/>
      <c r="P28" s="5"/>
      <c r="Q28" s="5"/>
      <c r="R28" s="5"/>
      <c r="S28" s="5"/>
      <c r="T28" s="5"/>
      <c r="U28" s="5"/>
      <c r="V28" s="5"/>
      <c r="W28" s="5"/>
      <c r="X28" s="5"/>
    </row>
    <row r="29" spans="2:24" x14ac:dyDescent="0.25">
      <c r="B29" s="10"/>
      <c r="C29" s="10"/>
      <c r="D29" s="22" t="str">
        <f>IFERROR(IF(COUNT(tblGrades[[#This Row],[Column6]:[Column22]])=0,"",SUM(tblGrades[[#This Row],[Column6]:[Column22]])/TotalPoints),"")</f>
        <v/>
      </c>
      <c r="E29" s="31" t="str">
        <f>IF(COUNT(tblGrades[[#This Row],[Column6]:[Column22]])=0,"",SUM(tblGrades[[#This Row],[Column6]:[Column22]]))</f>
        <v/>
      </c>
      <c r="F29" s="10" t="str">
        <f>IFERROR(IF(tblGrades[[#This Row],[Average]]&lt;&gt;"",HLOOKUP(tblGrades[[#This Row],[Average]]*TotalPoints,GradeTable,3),""),0)</f>
        <v/>
      </c>
      <c r="G29" s="25" t="str">
        <f>IFERROR(IF(tblGrades[[#This Row],[Average]]&lt;&gt;"",HLOOKUP(tblGrades[[#This Row],[Average]]*TotalPoints,GradeTable,4),""),0)</f>
        <v/>
      </c>
      <c r="H29" s="10"/>
      <c r="I29" s="10"/>
      <c r="J29" s="10"/>
      <c r="K29" s="10"/>
      <c r="L29" s="10"/>
      <c r="M29" s="10"/>
      <c r="N29" s="10"/>
      <c r="O29" s="10"/>
      <c r="P29" s="10"/>
      <c r="Q29" s="10"/>
      <c r="R29" s="10"/>
      <c r="S29" s="10"/>
      <c r="T29" s="10"/>
      <c r="U29" s="10"/>
      <c r="V29" s="10"/>
      <c r="W29" s="10"/>
      <c r="X29" s="10"/>
    </row>
    <row r="30" spans="2:24" x14ac:dyDescent="0.25">
      <c r="B30" s="5"/>
      <c r="C30" s="5"/>
      <c r="D30" s="23" t="str">
        <f>IFERROR(IF(COUNT(tblGrades[[#This Row],[Column6]:[Column22]])=0,"",SUM(tblGrades[[#This Row],[Column6]:[Column22]])/TotalPoints),"")</f>
        <v/>
      </c>
      <c r="E30" s="32" t="str">
        <f>IF(COUNT(tblGrades[[#This Row],[Column6]:[Column22]])=0,"",SUM(tblGrades[[#This Row],[Column6]:[Column22]]))</f>
        <v/>
      </c>
      <c r="F30" s="5" t="str">
        <f>IFERROR(IF(tblGrades[[#This Row],[Average]]&lt;&gt;"",HLOOKUP(tblGrades[[#This Row],[Average]]*TotalPoints,GradeTable,3),""),0)</f>
        <v/>
      </c>
      <c r="G30" s="26" t="str">
        <f>IFERROR(IF(tblGrades[[#This Row],[Average]]&lt;&gt;"",HLOOKUP(tblGrades[[#This Row],[Average]]*TotalPoints,GradeTable,4),""),0)</f>
        <v/>
      </c>
      <c r="H30" s="5"/>
      <c r="I30" s="5"/>
      <c r="J30" s="5"/>
      <c r="K30" s="5"/>
      <c r="L30" s="5"/>
      <c r="M30" s="5"/>
      <c r="N30" s="5"/>
      <c r="O30" s="5"/>
      <c r="P30" s="5"/>
      <c r="Q30" s="5"/>
      <c r="R30" s="5"/>
      <c r="S30" s="5"/>
      <c r="T30" s="5"/>
      <c r="U30" s="5"/>
      <c r="V30" s="5"/>
      <c r="W30" s="5"/>
      <c r="X30" s="5"/>
    </row>
    <row r="31" spans="2:24" x14ac:dyDescent="0.25">
      <c r="B31" s="10"/>
      <c r="C31" s="10"/>
      <c r="D31" s="22" t="str">
        <f>IFERROR(IF(COUNT(tblGrades[[#This Row],[Column6]:[Column22]])=0,"",SUM(tblGrades[[#This Row],[Column6]:[Column22]])/TotalPoints),"")</f>
        <v/>
      </c>
      <c r="E31" s="31" t="str">
        <f>IF(COUNT(tblGrades[[#This Row],[Column6]:[Column22]])=0,"",SUM(tblGrades[[#This Row],[Column6]:[Column22]]))</f>
        <v/>
      </c>
      <c r="F31" s="10" t="str">
        <f>IFERROR(IF(tblGrades[[#This Row],[Average]]&lt;&gt;"",HLOOKUP(tblGrades[[#This Row],[Average]]*TotalPoints,GradeTable,3),""),0)</f>
        <v/>
      </c>
      <c r="G31" s="25" t="str">
        <f>IFERROR(IF(tblGrades[[#This Row],[Average]]&lt;&gt;"",HLOOKUP(tblGrades[[#This Row],[Average]]*TotalPoints,GradeTable,4),""),0)</f>
        <v/>
      </c>
      <c r="H31" s="10"/>
      <c r="I31" s="10"/>
      <c r="J31" s="10"/>
      <c r="K31" s="10"/>
      <c r="L31" s="10"/>
      <c r="M31" s="10"/>
      <c r="N31" s="10"/>
      <c r="O31" s="10"/>
      <c r="P31" s="10"/>
      <c r="Q31" s="10"/>
      <c r="R31" s="10"/>
      <c r="S31" s="10"/>
      <c r="T31" s="10"/>
      <c r="U31" s="10"/>
      <c r="V31" s="10"/>
      <c r="W31" s="10"/>
      <c r="X31" s="10"/>
    </row>
    <row r="32" spans="2:24" x14ac:dyDescent="0.25">
      <c r="B32" s="5"/>
      <c r="C32" s="5"/>
      <c r="D32" s="23" t="str">
        <f>IFERROR(IF(COUNT(tblGrades[[#This Row],[Column6]:[Column22]])=0,"",SUM(tblGrades[[#This Row],[Column6]:[Column22]])/TotalPoints),"")</f>
        <v/>
      </c>
      <c r="E32" s="32" t="str">
        <f>IF(COUNT(tblGrades[[#This Row],[Column6]:[Column22]])=0,"",SUM(tblGrades[[#This Row],[Column6]:[Column22]]))</f>
        <v/>
      </c>
      <c r="F32" s="5" t="str">
        <f>IFERROR(IF(tblGrades[[#This Row],[Average]]&lt;&gt;"",HLOOKUP(tblGrades[[#This Row],[Average]]*TotalPoints,GradeTable,3),""),0)</f>
        <v/>
      </c>
      <c r="G32" s="26" t="str">
        <f>IFERROR(IF(tblGrades[[#This Row],[Average]]&lt;&gt;"",HLOOKUP(tblGrades[[#This Row],[Average]]*TotalPoints,GradeTable,4),""),0)</f>
        <v/>
      </c>
      <c r="H32" s="5"/>
      <c r="I32" s="5"/>
      <c r="J32" s="5"/>
      <c r="K32" s="5"/>
      <c r="L32" s="5"/>
      <c r="M32" s="5"/>
      <c r="N32" s="5"/>
      <c r="O32" s="5"/>
      <c r="P32" s="5"/>
      <c r="Q32" s="5"/>
      <c r="R32" s="5"/>
      <c r="S32" s="5"/>
      <c r="T32" s="5"/>
      <c r="U32" s="5"/>
      <c r="V32" s="5"/>
      <c r="W32" s="5"/>
      <c r="X32" s="5"/>
    </row>
    <row r="33" spans="2:24" x14ac:dyDescent="0.25">
      <c r="B33" s="10"/>
      <c r="C33" s="10"/>
      <c r="D33" s="22" t="str">
        <f>IFERROR(IF(COUNT(tblGrades[[#This Row],[Column6]:[Column22]])=0,"",SUM(tblGrades[[#This Row],[Column6]:[Column22]])/TotalPoints),"")</f>
        <v/>
      </c>
      <c r="E33" s="31" t="str">
        <f>IF(COUNT(tblGrades[[#This Row],[Column6]:[Column22]])=0,"",SUM(tblGrades[[#This Row],[Column6]:[Column22]]))</f>
        <v/>
      </c>
      <c r="F33" s="10" t="str">
        <f>IFERROR(IF(tblGrades[[#This Row],[Average]]&lt;&gt;"",HLOOKUP(tblGrades[[#This Row],[Average]]*TotalPoints,GradeTable,3),""),0)</f>
        <v/>
      </c>
      <c r="G33" s="25" t="str">
        <f>IFERROR(IF(tblGrades[[#This Row],[Average]]&lt;&gt;"",HLOOKUP(tblGrades[[#This Row],[Average]]*TotalPoints,GradeTable,4),""),0)</f>
        <v/>
      </c>
      <c r="H33" s="10"/>
      <c r="I33" s="10"/>
      <c r="J33" s="10"/>
      <c r="K33" s="10"/>
      <c r="L33" s="10"/>
      <c r="M33" s="10"/>
      <c r="N33" s="10"/>
      <c r="O33" s="10"/>
      <c r="P33" s="10"/>
      <c r="Q33" s="10"/>
      <c r="R33" s="10"/>
      <c r="S33" s="10"/>
      <c r="T33" s="10"/>
      <c r="U33" s="10"/>
      <c r="V33" s="10"/>
      <c r="W33" s="10"/>
      <c r="X33" s="10"/>
    </row>
    <row r="34" spans="2:24" x14ac:dyDescent="0.25">
      <c r="B34" s="5"/>
      <c r="C34" s="5"/>
      <c r="D34" s="23" t="str">
        <f>IFERROR(IF(COUNT(tblGrades[[#This Row],[Column6]:[Column22]])=0,"",SUM(tblGrades[[#This Row],[Column6]:[Column22]])/TotalPoints),"")</f>
        <v/>
      </c>
      <c r="E34" s="32" t="str">
        <f>IF(COUNT(tblGrades[[#This Row],[Column6]:[Column22]])=0,"",SUM(tblGrades[[#This Row],[Column6]:[Column22]]))</f>
        <v/>
      </c>
      <c r="F34" s="5" t="str">
        <f>IFERROR(IF(tblGrades[[#This Row],[Average]]&lt;&gt;"",HLOOKUP(tblGrades[[#This Row],[Average]]*TotalPoints,GradeTable,3),""),0)</f>
        <v/>
      </c>
      <c r="G34" s="26" t="str">
        <f>IFERROR(IF(tblGrades[[#This Row],[Average]]&lt;&gt;"",HLOOKUP(tblGrades[[#This Row],[Average]]*TotalPoints,GradeTable,4),""),0)</f>
        <v/>
      </c>
      <c r="H34" s="5"/>
      <c r="I34" s="5"/>
      <c r="J34" s="5"/>
      <c r="K34" s="5"/>
      <c r="L34" s="5"/>
      <c r="M34" s="5"/>
      <c r="N34" s="5"/>
      <c r="O34" s="5"/>
      <c r="P34" s="5"/>
      <c r="Q34" s="5"/>
      <c r="R34" s="5"/>
      <c r="S34" s="5"/>
      <c r="T34" s="5"/>
      <c r="U34" s="5"/>
      <c r="V34" s="5"/>
      <c r="W34" s="5"/>
      <c r="X34" s="5"/>
    </row>
    <row r="35" spans="2:24" x14ac:dyDescent="0.25">
      <c r="B35" s="10"/>
      <c r="C35" s="10"/>
      <c r="D35" s="22" t="str">
        <f>IFERROR(IF(COUNT(tblGrades[[#This Row],[Column6]:[Column22]])=0,"",SUM(tblGrades[[#This Row],[Column6]:[Column22]])/TotalPoints),"")</f>
        <v/>
      </c>
      <c r="E35" s="31" t="str">
        <f>IF(COUNT(tblGrades[[#This Row],[Column6]:[Column22]])=0,"",SUM(tblGrades[[#This Row],[Column6]:[Column22]]))</f>
        <v/>
      </c>
      <c r="F35" s="10" t="str">
        <f>IFERROR(IF(tblGrades[[#This Row],[Average]]&lt;&gt;"",HLOOKUP(tblGrades[[#This Row],[Average]]*TotalPoints,GradeTable,3),""),0)</f>
        <v/>
      </c>
      <c r="G35" s="25" t="str">
        <f>IFERROR(IF(tblGrades[[#This Row],[Average]]&lt;&gt;"",HLOOKUP(tblGrades[[#This Row],[Average]]*TotalPoints,GradeTable,4),""),0)</f>
        <v/>
      </c>
      <c r="H35" s="10"/>
      <c r="I35" s="10"/>
      <c r="J35" s="10"/>
      <c r="K35" s="10"/>
      <c r="L35" s="10"/>
      <c r="M35" s="10"/>
      <c r="N35" s="10"/>
      <c r="O35" s="10"/>
      <c r="P35" s="10"/>
      <c r="Q35" s="10"/>
      <c r="R35" s="10"/>
      <c r="S35" s="10"/>
      <c r="T35" s="10"/>
      <c r="U35" s="10"/>
      <c r="V35" s="10"/>
      <c r="W35" s="10"/>
      <c r="X35" s="10"/>
    </row>
    <row r="36" spans="2:24" x14ac:dyDescent="0.25">
      <c r="B36" s="5"/>
      <c r="C36" s="5"/>
      <c r="D36" s="23" t="str">
        <f>IFERROR(IF(COUNT(tblGrades[[#This Row],[Column6]:[Column22]])=0,"",SUM(tblGrades[[#This Row],[Column6]:[Column22]])/TotalPoints),"")</f>
        <v/>
      </c>
      <c r="E36" s="32" t="str">
        <f>IF(COUNT(tblGrades[[#This Row],[Column6]:[Column22]])=0,"",SUM(tblGrades[[#This Row],[Column6]:[Column22]]))</f>
        <v/>
      </c>
      <c r="F36" s="5" t="str">
        <f>IFERROR(IF(tblGrades[[#This Row],[Average]]&lt;&gt;"",HLOOKUP(tblGrades[[#This Row],[Average]]*TotalPoints,GradeTable,3),""),0)</f>
        <v/>
      </c>
      <c r="G36" s="26" t="str">
        <f>IFERROR(IF(tblGrades[[#This Row],[Average]]&lt;&gt;"",HLOOKUP(tblGrades[[#This Row],[Average]]*TotalPoints,GradeTable,4),""),0)</f>
        <v/>
      </c>
      <c r="H36" s="5"/>
      <c r="I36" s="5"/>
      <c r="J36" s="5"/>
      <c r="K36" s="5"/>
      <c r="L36" s="5"/>
      <c r="M36" s="5"/>
      <c r="N36" s="5"/>
      <c r="O36" s="5"/>
      <c r="P36" s="5"/>
      <c r="Q36" s="5"/>
      <c r="R36" s="5"/>
      <c r="S36" s="5"/>
      <c r="T36" s="5"/>
      <c r="U36" s="5"/>
      <c r="V36" s="5"/>
      <c r="W36" s="5"/>
      <c r="X36" s="5"/>
    </row>
    <row r="37" spans="2:24" x14ac:dyDescent="0.25">
      <c r="B37" s="10"/>
      <c r="C37" s="10"/>
      <c r="D37" s="22" t="str">
        <f>IFERROR(IF(COUNT(tblGrades[[#This Row],[Column6]:[Column22]])=0,"",SUM(tblGrades[[#This Row],[Column6]:[Column22]])/TotalPoints),"")</f>
        <v/>
      </c>
      <c r="E37" s="31" t="str">
        <f>IF(COUNT(tblGrades[[#This Row],[Column6]:[Column22]])=0,"",SUM(tblGrades[[#This Row],[Column6]:[Column22]]))</f>
        <v/>
      </c>
      <c r="F37" s="10" t="str">
        <f>IFERROR(IF(tblGrades[[#This Row],[Average]]&lt;&gt;"",HLOOKUP(tblGrades[[#This Row],[Average]]*TotalPoints,GradeTable,3),""),0)</f>
        <v/>
      </c>
      <c r="G37" s="25" t="str">
        <f>IFERROR(IF(tblGrades[[#This Row],[Average]]&lt;&gt;"",HLOOKUP(tblGrades[[#This Row],[Average]]*TotalPoints,GradeTable,4),""),0)</f>
        <v/>
      </c>
      <c r="H37" s="10"/>
      <c r="I37" s="10"/>
      <c r="J37" s="10"/>
      <c r="K37" s="10"/>
      <c r="L37" s="10"/>
      <c r="M37" s="10"/>
      <c r="N37" s="10"/>
      <c r="O37" s="10"/>
      <c r="P37" s="10"/>
      <c r="Q37" s="10"/>
      <c r="R37" s="10"/>
      <c r="S37" s="10"/>
      <c r="T37" s="10"/>
      <c r="U37" s="10"/>
      <c r="V37" s="10"/>
      <c r="W37" s="10"/>
      <c r="X37" s="10"/>
    </row>
    <row r="38" spans="2:24" x14ac:dyDescent="0.25">
      <c r="B38" s="5"/>
      <c r="C38" s="5"/>
      <c r="D38" s="23" t="str">
        <f>IFERROR(IF(COUNT(tblGrades[[#This Row],[Column6]:[Column22]])=0,"",SUM(tblGrades[[#This Row],[Column6]:[Column22]])/TotalPoints),"")</f>
        <v/>
      </c>
      <c r="E38" s="32" t="str">
        <f>IF(COUNT(tblGrades[[#This Row],[Column6]:[Column22]])=0,"",SUM(tblGrades[[#This Row],[Column6]:[Column22]]))</f>
        <v/>
      </c>
      <c r="F38" s="5" t="str">
        <f>IFERROR(IF(tblGrades[[#This Row],[Average]]&lt;&gt;"",HLOOKUP(tblGrades[[#This Row],[Average]]*TotalPoints,GradeTable,3),""),0)</f>
        <v/>
      </c>
      <c r="G38" s="26" t="str">
        <f>IFERROR(IF(tblGrades[[#This Row],[Average]]&lt;&gt;"",HLOOKUP(tblGrades[[#This Row],[Average]]*TotalPoints,GradeTable,4),""),0)</f>
        <v/>
      </c>
      <c r="H38" s="5"/>
      <c r="I38" s="5"/>
      <c r="J38" s="5"/>
      <c r="K38" s="5"/>
      <c r="L38" s="5"/>
      <c r="M38" s="5"/>
      <c r="N38" s="5"/>
      <c r="O38" s="5"/>
      <c r="P38" s="5"/>
      <c r="Q38" s="5"/>
      <c r="R38" s="5"/>
      <c r="S38" s="5"/>
      <c r="T38" s="5"/>
      <c r="U38" s="5"/>
      <c r="V38" s="5"/>
      <c r="W38" s="5"/>
      <c r="X38" s="5"/>
    </row>
    <row r="39" spans="2:24" x14ac:dyDescent="0.25">
      <c r="B39" s="10"/>
      <c r="C39" s="10"/>
      <c r="D39" s="22" t="str">
        <f>IFERROR(IF(COUNT(tblGrades[[#This Row],[Column6]:[Column22]])=0,"",SUM(tblGrades[[#This Row],[Column6]:[Column22]])/TotalPoints),"")</f>
        <v/>
      </c>
      <c r="E39" s="31" t="str">
        <f>IF(COUNT(tblGrades[[#This Row],[Column6]:[Column22]])=0,"",SUM(tblGrades[[#This Row],[Column6]:[Column22]]))</f>
        <v/>
      </c>
      <c r="F39" s="10" t="str">
        <f>IFERROR(IF(tblGrades[[#This Row],[Average]]&lt;&gt;"",HLOOKUP(tblGrades[[#This Row],[Average]]*TotalPoints,GradeTable,3),""),0)</f>
        <v/>
      </c>
      <c r="G39" s="25" t="str">
        <f>IFERROR(IF(tblGrades[[#This Row],[Average]]&lt;&gt;"",HLOOKUP(tblGrades[[#This Row],[Average]]*TotalPoints,GradeTable,4),""),0)</f>
        <v/>
      </c>
      <c r="H39" s="10"/>
      <c r="I39" s="10"/>
      <c r="J39" s="10"/>
      <c r="K39" s="10"/>
      <c r="L39" s="10"/>
      <c r="M39" s="10"/>
      <c r="N39" s="10"/>
      <c r="O39" s="10"/>
      <c r="P39" s="10"/>
      <c r="Q39" s="10"/>
      <c r="R39" s="10"/>
      <c r="S39" s="10"/>
      <c r="T39" s="10"/>
      <c r="U39" s="10"/>
      <c r="V39" s="10"/>
      <c r="W39" s="10"/>
      <c r="X39" s="10"/>
    </row>
    <row r="40" spans="2:24" x14ac:dyDescent="0.25">
      <c r="B40" s="5"/>
      <c r="C40" s="5"/>
      <c r="D40" s="23" t="str">
        <f>IFERROR(IF(COUNT(tblGrades[[#This Row],[Column6]:[Column22]])=0,"",SUM(tblGrades[[#This Row],[Column6]:[Column22]])/TotalPoints),"")</f>
        <v/>
      </c>
      <c r="E40" s="32" t="str">
        <f>IF(COUNT(tblGrades[[#This Row],[Column6]:[Column22]])=0,"",SUM(tblGrades[[#This Row],[Column6]:[Column22]]))</f>
        <v/>
      </c>
      <c r="F40" s="5" t="str">
        <f>IFERROR(IF(tblGrades[[#This Row],[Average]]&lt;&gt;"",HLOOKUP(tblGrades[[#This Row],[Average]]*TotalPoints,GradeTable,3),""),0)</f>
        <v/>
      </c>
      <c r="G40" s="26" t="str">
        <f>IFERROR(IF(tblGrades[[#This Row],[Average]]&lt;&gt;"",HLOOKUP(tblGrades[[#This Row],[Average]]*TotalPoints,GradeTable,4),""),0)</f>
        <v/>
      </c>
      <c r="H40" s="5"/>
      <c r="I40" s="5"/>
      <c r="J40" s="5"/>
      <c r="K40" s="5"/>
      <c r="L40" s="5"/>
      <c r="M40" s="5"/>
      <c r="N40" s="5"/>
      <c r="O40" s="5"/>
      <c r="P40" s="5"/>
      <c r="Q40" s="5"/>
      <c r="R40" s="5"/>
      <c r="S40" s="5"/>
      <c r="T40" s="5"/>
      <c r="U40" s="5"/>
      <c r="V40" s="5"/>
      <c r="W40" s="5"/>
      <c r="X40" s="5"/>
    </row>
    <row r="41" spans="2:24" x14ac:dyDescent="0.25">
      <c r="B41" s="10"/>
      <c r="C41" s="10"/>
      <c r="D41" s="22" t="str">
        <f>IFERROR(IF(COUNT(tblGrades[[#This Row],[Column6]:[Column22]])=0,"",SUM(tblGrades[[#This Row],[Column6]:[Column22]])/TotalPoints),"")</f>
        <v/>
      </c>
      <c r="E41" s="31" t="str">
        <f>IF(COUNT(tblGrades[[#This Row],[Column6]:[Column22]])=0,"",SUM(tblGrades[[#This Row],[Column6]:[Column22]]))</f>
        <v/>
      </c>
      <c r="F41" s="10" t="str">
        <f>IFERROR(IF(tblGrades[[#This Row],[Average]]&lt;&gt;"",HLOOKUP(tblGrades[[#This Row],[Average]]*TotalPoints,GradeTable,3),""),0)</f>
        <v/>
      </c>
      <c r="G41" s="25" t="str">
        <f>IFERROR(IF(tblGrades[[#This Row],[Average]]&lt;&gt;"",HLOOKUP(tblGrades[[#This Row],[Average]]*TotalPoints,GradeTable,4),""),0)</f>
        <v/>
      </c>
      <c r="H41" s="10"/>
      <c r="I41" s="10"/>
      <c r="J41" s="10"/>
      <c r="K41" s="10"/>
      <c r="L41" s="10"/>
      <c r="M41" s="10"/>
      <c r="N41" s="10"/>
      <c r="O41" s="10"/>
      <c r="P41" s="10"/>
      <c r="Q41" s="10"/>
      <c r="R41" s="10"/>
      <c r="S41" s="10"/>
      <c r="T41" s="10"/>
      <c r="U41" s="10"/>
      <c r="V41" s="10"/>
      <c r="W41" s="10"/>
      <c r="X41" s="10"/>
    </row>
    <row r="42" spans="2:24" x14ac:dyDescent="0.25">
      <c r="B42" s="5"/>
      <c r="C42" s="5"/>
      <c r="D42" s="23" t="str">
        <f>IFERROR(IF(COUNT(tblGrades[[#This Row],[Column6]:[Column22]])=0,"",SUM(tblGrades[[#This Row],[Column6]:[Column22]])/TotalPoints),"")</f>
        <v/>
      </c>
      <c r="E42" s="32" t="str">
        <f>IF(COUNT(tblGrades[[#This Row],[Column6]:[Column22]])=0,"",SUM(tblGrades[[#This Row],[Column6]:[Column22]]))</f>
        <v/>
      </c>
      <c r="F42" s="5" t="str">
        <f>IFERROR(IF(tblGrades[[#This Row],[Average]]&lt;&gt;"",HLOOKUP(tblGrades[[#This Row],[Average]]*TotalPoints,GradeTable,3),""),0)</f>
        <v/>
      </c>
      <c r="G42" s="26" t="str">
        <f>IFERROR(IF(tblGrades[[#This Row],[Average]]&lt;&gt;"",HLOOKUP(tblGrades[[#This Row],[Average]]*TotalPoints,GradeTable,4),""),0)</f>
        <v/>
      </c>
      <c r="H42" s="5"/>
      <c r="I42" s="5"/>
      <c r="J42" s="5"/>
      <c r="K42" s="5"/>
      <c r="L42" s="5"/>
      <c r="M42" s="5"/>
      <c r="N42" s="5"/>
      <c r="O42" s="5"/>
      <c r="P42" s="5"/>
      <c r="Q42" s="5"/>
      <c r="R42" s="5"/>
      <c r="S42" s="5"/>
      <c r="T42" s="5"/>
      <c r="U42" s="5"/>
      <c r="V42" s="5"/>
      <c r="W42" s="5"/>
      <c r="X42" s="5"/>
    </row>
    <row r="43" spans="2:24" x14ac:dyDescent="0.25">
      <c r="B43" s="10"/>
      <c r="C43" s="10"/>
      <c r="D43" s="22" t="str">
        <f>IFERROR(IF(COUNT(tblGrades[[#This Row],[Column6]:[Column22]])=0,"",SUM(tblGrades[[#This Row],[Column6]:[Column22]])/TotalPoints),"")</f>
        <v/>
      </c>
      <c r="E43" s="31" t="str">
        <f>IF(COUNT(tblGrades[[#This Row],[Column6]:[Column22]])=0,"",SUM(tblGrades[[#This Row],[Column6]:[Column22]]))</f>
        <v/>
      </c>
      <c r="F43" s="10" t="str">
        <f>IFERROR(IF(tblGrades[[#This Row],[Average]]&lt;&gt;"",HLOOKUP(tblGrades[[#This Row],[Average]]*TotalPoints,GradeTable,3),""),0)</f>
        <v/>
      </c>
      <c r="G43" s="25" t="str">
        <f>IFERROR(IF(tblGrades[[#This Row],[Average]]&lt;&gt;"",HLOOKUP(tblGrades[[#This Row],[Average]]*TotalPoints,GradeTable,4),""),0)</f>
        <v/>
      </c>
      <c r="H43" s="10"/>
      <c r="I43" s="10"/>
      <c r="J43" s="10"/>
      <c r="K43" s="10"/>
      <c r="L43" s="10"/>
      <c r="M43" s="10"/>
      <c r="N43" s="10"/>
      <c r="O43" s="10"/>
      <c r="P43" s="10"/>
      <c r="Q43" s="10"/>
      <c r="R43" s="10"/>
      <c r="S43" s="10"/>
      <c r="T43" s="10"/>
      <c r="U43" s="10"/>
      <c r="V43" s="10"/>
      <c r="W43" s="10"/>
      <c r="X43" s="10"/>
    </row>
    <row r="44" spans="2:24" x14ac:dyDescent="0.25">
      <c r="B44" s="5"/>
      <c r="C44" s="5"/>
      <c r="D44" s="23" t="str">
        <f>IFERROR(IF(COUNT(tblGrades[[#This Row],[Column6]:[Column22]])=0,"",SUM(tblGrades[[#This Row],[Column6]:[Column22]])/TotalPoints),"")</f>
        <v/>
      </c>
      <c r="E44" s="32" t="str">
        <f>IF(COUNT(tblGrades[[#This Row],[Column6]:[Column22]])=0,"",SUM(tblGrades[[#This Row],[Column6]:[Column22]]))</f>
        <v/>
      </c>
      <c r="F44" s="5" t="str">
        <f>IFERROR(IF(tblGrades[[#This Row],[Average]]&lt;&gt;"",HLOOKUP(tblGrades[[#This Row],[Average]]*TotalPoints,GradeTable,3),""),0)</f>
        <v/>
      </c>
      <c r="G44" s="26" t="str">
        <f>IFERROR(IF(tblGrades[[#This Row],[Average]]&lt;&gt;"",HLOOKUP(tblGrades[[#This Row],[Average]]*TotalPoints,GradeTable,4),""),0)</f>
        <v/>
      </c>
      <c r="H44" s="5"/>
      <c r="I44" s="5"/>
      <c r="J44" s="5"/>
      <c r="K44" s="5"/>
      <c r="L44" s="5"/>
      <c r="M44" s="5"/>
      <c r="N44" s="5"/>
      <c r="O44" s="5"/>
      <c r="P44" s="5"/>
      <c r="Q44" s="5"/>
      <c r="R44" s="5"/>
      <c r="S44" s="5"/>
      <c r="T44" s="5"/>
      <c r="U44" s="5"/>
      <c r="V44" s="5"/>
      <c r="W44" s="5"/>
      <c r="X44" s="5"/>
    </row>
    <row r="45" spans="2:24" x14ac:dyDescent="0.25">
      <c r="B45" s="10"/>
      <c r="C45" s="10"/>
      <c r="D45" s="22" t="str">
        <f>IFERROR(IF(COUNT(tblGrades[[#This Row],[Column6]:[Column22]])=0,"",SUM(tblGrades[[#This Row],[Column6]:[Column22]])/TotalPoints),"")</f>
        <v/>
      </c>
      <c r="E45" s="31" t="str">
        <f>IF(COUNT(tblGrades[[#This Row],[Column6]:[Column22]])=0,"",SUM(tblGrades[[#This Row],[Column6]:[Column22]]))</f>
        <v/>
      </c>
      <c r="F45" s="10" t="str">
        <f>IFERROR(IF(tblGrades[[#This Row],[Average]]&lt;&gt;"",HLOOKUP(tblGrades[[#This Row],[Average]]*TotalPoints,GradeTable,3),""),0)</f>
        <v/>
      </c>
      <c r="G45" s="25" t="str">
        <f>IFERROR(IF(tblGrades[[#This Row],[Average]]&lt;&gt;"",HLOOKUP(tblGrades[[#This Row],[Average]]*TotalPoints,GradeTable,4),""),0)</f>
        <v/>
      </c>
      <c r="H45" s="10"/>
      <c r="I45" s="10"/>
      <c r="J45" s="10"/>
      <c r="K45" s="10"/>
      <c r="L45" s="10"/>
      <c r="M45" s="10"/>
      <c r="N45" s="10"/>
      <c r="O45" s="10"/>
      <c r="P45" s="10"/>
      <c r="Q45" s="10"/>
      <c r="R45" s="10"/>
      <c r="S45" s="10"/>
      <c r="T45" s="10"/>
      <c r="U45" s="10"/>
      <c r="V45" s="10"/>
      <c r="W45" s="10"/>
      <c r="X45" s="10"/>
    </row>
    <row r="46" spans="2:24" x14ac:dyDescent="0.25">
      <c r="B46" s="5"/>
      <c r="C46" s="5"/>
      <c r="D46" s="23" t="str">
        <f>IFERROR(IF(COUNT(tblGrades[[#This Row],[Column6]:[Column22]])=0,"",SUM(tblGrades[[#This Row],[Column6]:[Column22]])/TotalPoints),"")</f>
        <v/>
      </c>
      <c r="E46" s="32" t="str">
        <f>IF(COUNT(tblGrades[[#This Row],[Column6]:[Column22]])=0,"",SUM(tblGrades[[#This Row],[Column6]:[Column22]]))</f>
        <v/>
      </c>
      <c r="F46" s="5" t="str">
        <f>IFERROR(IF(tblGrades[[#This Row],[Average]]&lt;&gt;"",HLOOKUP(tblGrades[[#This Row],[Average]]*TotalPoints,GradeTable,3),""),0)</f>
        <v/>
      </c>
      <c r="G46" s="26" t="str">
        <f>IFERROR(IF(tblGrades[[#This Row],[Average]]&lt;&gt;"",HLOOKUP(tblGrades[[#This Row],[Average]]*TotalPoints,GradeTable,4),""),0)</f>
        <v/>
      </c>
      <c r="H46" s="5"/>
      <c r="I46" s="5"/>
      <c r="J46" s="5"/>
      <c r="K46" s="5"/>
      <c r="L46" s="5"/>
      <c r="M46" s="5"/>
      <c r="N46" s="5"/>
      <c r="O46" s="5"/>
      <c r="P46" s="5"/>
      <c r="Q46" s="5"/>
      <c r="R46" s="5"/>
      <c r="S46" s="5"/>
      <c r="T46" s="5"/>
      <c r="U46" s="5"/>
      <c r="V46" s="5"/>
      <c r="W46" s="5"/>
      <c r="X46" s="5"/>
    </row>
    <row r="47" spans="2:24" x14ac:dyDescent="0.25">
      <c r="B47" s="10"/>
      <c r="C47" s="10"/>
      <c r="D47" s="22" t="str">
        <f>IFERROR(IF(COUNT(tblGrades[[#This Row],[Column6]:[Column22]])=0,"",SUM(tblGrades[[#This Row],[Column6]:[Column22]])/TotalPoints),"")</f>
        <v/>
      </c>
      <c r="E47" s="31" t="str">
        <f>IF(COUNT(tblGrades[[#This Row],[Column6]:[Column22]])=0,"",SUM(tblGrades[[#This Row],[Column6]:[Column22]]))</f>
        <v/>
      </c>
      <c r="F47" s="10" t="str">
        <f>IFERROR(IF(tblGrades[[#This Row],[Average]]&lt;&gt;"",HLOOKUP(tblGrades[[#This Row],[Average]]*TotalPoints,GradeTable,3),""),0)</f>
        <v/>
      </c>
      <c r="G47" s="25" t="str">
        <f>IFERROR(IF(tblGrades[[#This Row],[Average]]&lt;&gt;"",HLOOKUP(tblGrades[[#This Row],[Average]]*TotalPoints,GradeTable,4),""),0)</f>
        <v/>
      </c>
      <c r="H47" s="10"/>
      <c r="I47" s="10"/>
      <c r="J47" s="10"/>
      <c r="K47" s="10"/>
      <c r="L47" s="10"/>
      <c r="M47" s="10"/>
      <c r="N47" s="10"/>
      <c r="O47" s="10"/>
      <c r="P47" s="10"/>
      <c r="Q47" s="10"/>
      <c r="R47" s="10"/>
      <c r="S47" s="10"/>
      <c r="T47" s="10"/>
      <c r="U47" s="10"/>
      <c r="V47" s="10"/>
      <c r="W47" s="10"/>
      <c r="X47" s="10"/>
    </row>
    <row r="48" spans="2:24" x14ac:dyDescent="0.25">
      <c r="B48" s="5"/>
      <c r="C48" s="5"/>
      <c r="D48" s="23" t="str">
        <f>IFERROR(IF(COUNT(tblGrades[[#This Row],[Column6]:[Column22]])=0,"",SUM(tblGrades[[#This Row],[Column6]:[Column22]])/TotalPoints),"")</f>
        <v/>
      </c>
      <c r="E48" s="32" t="str">
        <f>IF(COUNT(tblGrades[[#This Row],[Column6]:[Column22]])=0,"",SUM(tblGrades[[#This Row],[Column6]:[Column22]]))</f>
        <v/>
      </c>
      <c r="F48" s="5" t="str">
        <f>IFERROR(IF(tblGrades[[#This Row],[Average]]&lt;&gt;"",HLOOKUP(tblGrades[[#This Row],[Average]]*TotalPoints,GradeTable,3),""),0)</f>
        <v/>
      </c>
      <c r="G48" s="26" t="str">
        <f>IFERROR(IF(tblGrades[[#This Row],[Average]]&lt;&gt;"",HLOOKUP(tblGrades[[#This Row],[Average]]*TotalPoints,GradeTable,4),""),0)</f>
        <v/>
      </c>
      <c r="H48" s="5"/>
      <c r="I48" s="5"/>
      <c r="J48" s="5"/>
      <c r="K48" s="5"/>
      <c r="L48" s="5"/>
      <c r="M48" s="5"/>
      <c r="N48" s="5"/>
      <c r="O48" s="5"/>
      <c r="P48" s="5"/>
      <c r="Q48" s="5"/>
      <c r="R48" s="5"/>
      <c r="S48" s="5"/>
      <c r="T48" s="5"/>
      <c r="U48" s="5"/>
      <c r="V48" s="5"/>
      <c r="W48" s="5"/>
      <c r="X48" s="5"/>
    </row>
    <row r="49" spans="2:24" x14ac:dyDescent="0.25">
      <c r="B49" s="10"/>
      <c r="C49" s="10"/>
      <c r="D49" s="22" t="str">
        <f>IFERROR(IF(COUNT(tblGrades[[#This Row],[Column6]:[Column22]])=0,"",SUM(tblGrades[[#This Row],[Column6]:[Column22]])/TotalPoints),"")</f>
        <v/>
      </c>
      <c r="E49" s="31" t="str">
        <f>IF(COUNT(tblGrades[[#This Row],[Column6]:[Column22]])=0,"",SUM(tblGrades[[#This Row],[Column6]:[Column22]]))</f>
        <v/>
      </c>
      <c r="F49" s="10" t="str">
        <f>IFERROR(IF(tblGrades[[#This Row],[Average]]&lt;&gt;"",HLOOKUP(tblGrades[[#This Row],[Average]]*TotalPoints,GradeTable,3),""),0)</f>
        <v/>
      </c>
      <c r="G49" s="25" t="str">
        <f>IFERROR(IF(tblGrades[[#This Row],[Average]]&lt;&gt;"",HLOOKUP(tblGrades[[#This Row],[Average]]*TotalPoints,GradeTable,4),""),0)</f>
        <v/>
      </c>
      <c r="H49" s="10"/>
      <c r="I49" s="10"/>
      <c r="J49" s="10"/>
      <c r="K49" s="10"/>
      <c r="L49" s="10"/>
      <c r="M49" s="10"/>
      <c r="N49" s="10"/>
      <c r="O49" s="10"/>
      <c r="P49" s="10"/>
      <c r="Q49" s="10"/>
      <c r="R49" s="10"/>
      <c r="S49" s="10"/>
      <c r="T49" s="10"/>
      <c r="U49" s="10"/>
      <c r="V49" s="10"/>
      <c r="W49" s="10"/>
      <c r="X49" s="10"/>
    </row>
    <row r="50" spans="2:24" x14ac:dyDescent="0.25">
      <c r="B50" s="5"/>
      <c r="C50" s="5"/>
      <c r="D50" s="23" t="str">
        <f>IFERROR(IF(COUNT(tblGrades[[#This Row],[Column6]:[Column22]])=0,"",SUM(tblGrades[[#This Row],[Column6]:[Column22]])/TotalPoints),"")</f>
        <v/>
      </c>
      <c r="E50" s="32" t="str">
        <f>IF(COUNT(tblGrades[[#This Row],[Column6]:[Column22]])=0,"",SUM(tblGrades[[#This Row],[Column6]:[Column22]]))</f>
        <v/>
      </c>
      <c r="F50" s="5" t="str">
        <f>IFERROR(IF(tblGrades[[#This Row],[Average]]&lt;&gt;"",HLOOKUP(tblGrades[[#This Row],[Average]]*TotalPoints,GradeTable,3),""),0)</f>
        <v/>
      </c>
      <c r="G50" s="26" t="str">
        <f>IFERROR(IF(tblGrades[[#This Row],[Average]]&lt;&gt;"",HLOOKUP(tblGrades[[#This Row],[Average]]*TotalPoints,GradeTable,4),""),0)</f>
        <v/>
      </c>
      <c r="H50" s="5"/>
      <c r="I50" s="5"/>
      <c r="J50" s="5"/>
      <c r="K50" s="5"/>
      <c r="L50" s="5"/>
      <c r="M50" s="5"/>
      <c r="N50" s="5"/>
      <c r="O50" s="5"/>
      <c r="P50" s="5"/>
      <c r="Q50" s="5"/>
      <c r="R50" s="5"/>
      <c r="S50" s="5"/>
      <c r="T50" s="5"/>
      <c r="U50" s="5"/>
      <c r="V50" s="5"/>
      <c r="W50" s="5"/>
      <c r="X50" s="5"/>
    </row>
    <row r="51" spans="2:24" x14ac:dyDescent="0.25">
      <c r="B51" s="10"/>
      <c r="C51" s="10"/>
      <c r="D51" s="22" t="str">
        <f>IFERROR(IF(COUNT(tblGrades[[#This Row],[Column6]:[Column22]])=0,"",SUM(tblGrades[[#This Row],[Column6]:[Column22]])/TotalPoints),"")</f>
        <v/>
      </c>
      <c r="E51" s="31" t="str">
        <f>IF(COUNT(tblGrades[[#This Row],[Column6]:[Column22]])=0,"",SUM(tblGrades[[#This Row],[Column6]:[Column22]]))</f>
        <v/>
      </c>
      <c r="F51" s="10" t="str">
        <f>IFERROR(IF(tblGrades[[#This Row],[Average]]&lt;&gt;"",HLOOKUP(tblGrades[[#This Row],[Average]]*TotalPoints,GradeTable,3),""),0)</f>
        <v/>
      </c>
      <c r="G51" s="25" t="str">
        <f>IFERROR(IF(tblGrades[[#This Row],[Average]]&lt;&gt;"",HLOOKUP(tblGrades[[#This Row],[Average]]*TotalPoints,GradeTable,4),""),0)</f>
        <v/>
      </c>
      <c r="H51" s="10"/>
      <c r="I51" s="10"/>
      <c r="J51" s="10"/>
      <c r="K51" s="10"/>
      <c r="L51" s="10"/>
      <c r="M51" s="10"/>
      <c r="N51" s="10"/>
      <c r="O51" s="10"/>
      <c r="P51" s="10"/>
      <c r="Q51" s="10"/>
      <c r="R51" s="10"/>
      <c r="S51" s="10"/>
      <c r="T51" s="10"/>
      <c r="U51" s="10"/>
      <c r="V51" s="10"/>
      <c r="W51" s="10"/>
      <c r="X51" s="10"/>
    </row>
    <row r="52" spans="2:24" x14ac:dyDescent="0.25">
      <c r="B52" s="5"/>
      <c r="C52" s="5"/>
      <c r="D52" s="23" t="str">
        <f>IFERROR(IF(COUNT(tblGrades[[#This Row],[Column6]:[Column22]])=0,"",SUM(tblGrades[[#This Row],[Column6]:[Column22]])/TotalPoints),"")</f>
        <v/>
      </c>
      <c r="E52" s="32" t="str">
        <f>IF(COUNT(tblGrades[[#This Row],[Column6]:[Column22]])=0,"",SUM(tblGrades[[#This Row],[Column6]:[Column22]]))</f>
        <v/>
      </c>
      <c r="F52" s="5" t="str">
        <f>IFERROR(IF(tblGrades[[#This Row],[Average]]&lt;&gt;"",HLOOKUP(tblGrades[[#This Row],[Average]]*TotalPoints,GradeTable,3),""),0)</f>
        <v/>
      </c>
      <c r="G52" s="26" t="str">
        <f>IFERROR(IF(tblGrades[[#This Row],[Average]]&lt;&gt;"",HLOOKUP(tblGrades[[#This Row],[Average]]*TotalPoints,GradeTable,4),""),0)</f>
        <v/>
      </c>
      <c r="H52" s="5"/>
      <c r="I52" s="5"/>
      <c r="J52" s="5"/>
      <c r="K52" s="5"/>
      <c r="L52" s="5"/>
      <c r="M52" s="5"/>
      <c r="N52" s="5"/>
      <c r="O52" s="5"/>
      <c r="P52" s="5"/>
      <c r="Q52" s="5"/>
      <c r="R52" s="5"/>
      <c r="S52" s="5"/>
      <c r="T52" s="5"/>
      <c r="U52" s="5"/>
      <c r="V52" s="5"/>
      <c r="W52" s="5"/>
      <c r="X52" s="5"/>
    </row>
    <row r="53" spans="2:24" x14ac:dyDescent="0.25">
      <c r="B53" s="10"/>
      <c r="C53" s="10"/>
      <c r="D53" s="22" t="str">
        <f>IFERROR(IF(COUNT(tblGrades[[#This Row],[Column6]:[Column22]])=0,"",SUM(tblGrades[[#This Row],[Column6]:[Column22]])/TotalPoints),"")</f>
        <v/>
      </c>
      <c r="E53" s="31" t="str">
        <f>IF(COUNT(tblGrades[[#This Row],[Column6]:[Column22]])=0,"",SUM(tblGrades[[#This Row],[Column6]:[Column22]]))</f>
        <v/>
      </c>
      <c r="F53" s="10" t="str">
        <f>IFERROR(IF(tblGrades[[#This Row],[Average]]&lt;&gt;"",HLOOKUP(tblGrades[[#This Row],[Average]]*TotalPoints,GradeTable,3),""),0)</f>
        <v/>
      </c>
      <c r="G53" s="25" t="str">
        <f>IFERROR(IF(tblGrades[[#This Row],[Average]]&lt;&gt;"",HLOOKUP(tblGrades[[#This Row],[Average]]*TotalPoints,GradeTable,4),""),0)</f>
        <v/>
      </c>
      <c r="H53" s="10"/>
      <c r="I53" s="10"/>
      <c r="J53" s="10"/>
      <c r="K53" s="10"/>
      <c r="L53" s="10"/>
      <c r="M53" s="10"/>
      <c r="N53" s="10"/>
      <c r="O53" s="10"/>
      <c r="P53" s="10"/>
      <c r="Q53" s="10"/>
      <c r="R53" s="10"/>
      <c r="S53" s="10"/>
      <c r="T53" s="10"/>
      <c r="U53" s="10"/>
      <c r="V53" s="10"/>
      <c r="W53" s="10"/>
      <c r="X53" s="10"/>
    </row>
    <row r="54" spans="2:24" x14ac:dyDescent="0.25">
      <c r="B54" s="5"/>
      <c r="C54" s="5"/>
      <c r="D54" s="23" t="str">
        <f>IFERROR(IF(COUNT(tblGrades[[#This Row],[Column6]:[Column22]])=0,"",SUM(tblGrades[[#This Row],[Column6]:[Column22]])/TotalPoints),"")</f>
        <v/>
      </c>
      <c r="E54" s="32" t="str">
        <f>IF(COUNT(tblGrades[[#This Row],[Column6]:[Column22]])=0,"",SUM(tblGrades[[#This Row],[Column6]:[Column22]]))</f>
        <v/>
      </c>
      <c r="F54" s="5" t="str">
        <f>IFERROR(IF(tblGrades[[#This Row],[Average]]&lt;&gt;"",HLOOKUP(tblGrades[[#This Row],[Average]]*TotalPoints,GradeTable,3),""),0)</f>
        <v/>
      </c>
      <c r="G54" s="26" t="str">
        <f>IFERROR(IF(tblGrades[[#This Row],[Average]]&lt;&gt;"",HLOOKUP(tblGrades[[#This Row],[Average]]*TotalPoints,GradeTable,4),""),0)</f>
        <v/>
      </c>
      <c r="H54" s="5"/>
      <c r="I54" s="5"/>
      <c r="J54" s="5"/>
      <c r="K54" s="5"/>
      <c r="L54" s="5"/>
      <c r="M54" s="5"/>
      <c r="N54" s="5"/>
      <c r="O54" s="5"/>
      <c r="P54" s="5"/>
      <c r="Q54" s="5"/>
      <c r="R54" s="5"/>
      <c r="S54" s="5"/>
      <c r="T54" s="5"/>
      <c r="U54" s="5"/>
      <c r="V54" s="5"/>
      <c r="W54" s="5"/>
      <c r="X54" s="5"/>
    </row>
    <row r="55" spans="2:24" x14ac:dyDescent="0.25">
      <c r="B55" s="10"/>
      <c r="C55" s="10"/>
      <c r="D55" s="22" t="str">
        <f>IFERROR(IF(COUNT(tblGrades[[#This Row],[Column6]:[Column22]])=0,"",SUM(tblGrades[[#This Row],[Column6]:[Column22]])/TotalPoints),"")</f>
        <v/>
      </c>
      <c r="E55" s="31" t="str">
        <f>IF(COUNT(tblGrades[[#This Row],[Column6]:[Column22]])=0,"",SUM(tblGrades[[#This Row],[Column6]:[Column22]]))</f>
        <v/>
      </c>
      <c r="F55" s="10" t="str">
        <f>IFERROR(IF(tblGrades[[#This Row],[Average]]&lt;&gt;"",HLOOKUP(tblGrades[[#This Row],[Average]]*TotalPoints,GradeTable,3),""),0)</f>
        <v/>
      </c>
      <c r="G55" s="25" t="str">
        <f>IFERROR(IF(tblGrades[[#This Row],[Average]]&lt;&gt;"",HLOOKUP(tblGrades[[#This Row],[Average]]*TotalPoints,GradeTable,4),""),0)</f>
        <v/>
      </c>
      <c r="H55" s="10"/>
      <c r="I55" s="10"/>
      <c r="J55" s="10"/>
      <c r="K55" s="10"/>
      <c r="L55" s="10"/>
      <c r="M55" s="10"/>
      <c r="N55" s="10"/>
      <c r="O55" s="10"/>
      <c r="P55" s="10"/>
      <c r="Q55" s="10"/>
      <c r="R55" s="10"/>
      <c r="S55" s="10"/>
      <c r="T55" s="10"/>
      <c r="U55" s="10"/>
      <c r="V55" s="10"/>
      <c r="W55" s="10"/>
      <c r="X55" s="10"/>
    </row>
    <row r="56" spans="2:24" x14ac:dyDescent="0.25">
      <c r="B56" s="12"/>
      <c r="C56" s="12"/>
      <c r="D56" s="24" t="str">
        <f>IFERROR(IF(COUNT(tblGrades[[#This Row],[Column6]:[Column22]])=0,"",SUM(tblGrades[[#This Row],[Column6]:[Column22]])/TotalPoints),"")</f>
        <v/>
      </c>
      <c r="E56" s="33" t="str">
        <f>IF(COUNT(tblGrades[[#This Row],[Column6]:[Column22]])=0,"",SUM(tblGrades[[#This Row],[Column6]:[Column22]]))</f>
        <v/>
      </c>
      <c r="F56" s="12" t="str">
        <f>IFERROR(IF(tblGrades[[#This Row],[Average]]&lt;&gt;"",HLOOKUP(tblGrades[[#This Row],[Average]]*TotalPoints,GradeTable,3),""),0)</f>
        <v/>
      </c>
      <c r="G56" s="27" t="str">
        <f>IFERROR(IF(tblGrades[[#This Row],[Average]]&lt;&gt;"",HLOOKUP(tblGrades[[#This Row],[Average]]*TotalPoints,GradeTable,4),""),0)</f>
        <v/>
      </c>
      <c r="H56" s="12"/>
      <c r="I56" s="12"/>
      <c r="J56" s="12"/>
      <c r="K56" s="12"/>
      <c r="L56" s="12"/>
      <c r="M56" s="12"/>
      <c r="N56" s="12"/>
      <c r="O56" s="12"/>
      <c r="P56" s="12"/>
      <c r="Q56" s="12"/>
      <c r="R56" s="12"/>
      <c r="S56" s="12"/>
      <c r="T56" s="12"/>
      <c r="U56" s="12"/>
      <c r="V56" s="12"/>
      <c r="W56" s="12"/>
      <c r="X56" s="12"/>
    </row>
    <row r="57" spans="2:24" x14ac:dyDescent="0.25">
      <c r="B57" s="34"/>
      <c r="C57" s="34"/>
      <c r="D57" s="34"/>
      <c r="E57" s="34"/>
      <c r="F57" s="34"/>
      <c r="G57" s="34"/>
      <c r="H57" s="13"/>
      <c r="I57" s="13"/>
      <c r="J57" s="13"/>
      <c r="K57" s="13"/>
      <c r="L57" s="13"/>
      <c r="M57" s="13"/>
      <c r="N57" s="13"/>
      <c r="O57" s="13"/>
      <c r="P57" s="13"/>
      <c r="Q57" s="13"/>
      <c r="R57" s="13"/>
      <c r="S57" s="13"/>
      <c r="T57" s="13"/>
      <c r="U57" s="13"/>
      <c r="V57" s="13"/>
      <c r="W57" s="13"/>
      <c r="X57" s="13"/>
    </row>
    <row r="58" spans="2:24" x14ac:dyDescent="0.25">
      <c r="B58" s="2" t="s">
        <v>20</v>
      </c>
      <c r="C58" s="3"/>
      <c r="D58" s="3" t="s">
        <v>30</v>
      </c>
      <c r="E58" s="3"/>
      <c r="F58" s="3" t="s">
        <v>1</v>
      </c>
      <c r="G58" s="3" t="s">
        <v>15</v>
      </c>
      <c r="H58" s="1" t="s">
        <v>19</v>
      </c>
      <c r="I58" s="1" t="s">
        <v>19</v>
      </c>
      <c r="J58" s="1" t="s">
        <v>19</v>
      </c>
      <c r="K58" s="1" t="s">
        <v>19</v>
      </c>
      <c r="L58" s="1" t="s">
        <v>19</v>
      </c>
      <c r="M58" s="1" t="s">
        <v>19</v>
      </c>
      <c r="N58" s="1" t="s">
        <v>19</v>
      </c>
      <c r="O58" s="1" t="s">
        <v>19</v>
      </c>
      <c r="P58" s="1" t="s">
        <v>19</v>
      </c>
      <c r="Q58" s="1" t="s">
        <v>19</v>
      </c>
      <c r="R58" s="1" t="s">
        <v>19</v>
      </c>
    </row>
    <row r="59" spans="2:24" x14ac:dyDescent="0.25">
      <c r="B59" s="10" t="s">
        <v>21</v>
      </c>
      <c r="C59" s="10"/>
      <c r="D59" s="28">
        <f>IFERROR(AVERAGE(tblGrades[[#All],[Average]]),0)</f>
        <v>0.95500000000000007</v>
      </c>
      <c r="E59" s="28"/>
      <c r="F59" s="10" t="str">
        <f>IFERROR(HLOOKUP(D59*TotalPoints,GradeTable,3),"")</f>
        <v>A</v>
      </c>
      <c r="G59" s="25">
        <f>IFERROR(AVERAGE(tblGrades[[#All],[GPA]]),0)</f>
        <v>3.835</v>
      </c>
      <c r="H59" s="1" t="s">
        <v>19</v>
      </c>
      <c r="I59" s="1" t="s">
        <v>19</v>
      </c>
      <c r="J59" s="1" t="s">
        <v>19</v>
      </c>
      <c r="K59" s="1" t="s">
        <v>19</v>
      </c>
      <c r="L59" s="1" t="s">
        <v>19</v>
      </c>
      <c r="M59" s="1" t="s">
        <v>19</v>
      </c>
      <c r="N59" s="1" t="s">
        <v>19</v>
      </c>
      <c r="O59" s="1" t="s">
        <v>19</v>
      </c>
      <c r="P59" s="1" t="s">
        <v>19</v>
      </c>
      <c r="Q59" s="1" t="s">
        <v>19</v>
      </c>
      <c r="R59" s="1" t="s">
        <v>19</v>
      </c>
      <c r="S59" s="1" t="s">
        <v>19</v>
      </c>
      <c r="T59" s="1" t="s">
        <v>19</v>
      </c>
      <c r="U59" s="1" t="s">
        <v>19</v>
      </c>
      <c r="V59" s="1" t="s">
        <v>19</v>
      </c>
      <c r="W59" s="1" t="s">
        <v>19</v>
      </c>
      <c r="X59" s="1" t="s">
        <v>19</v>
      </c>
    </row>
    <row r="60" spans="2:24" x14ac:dyDescent="0.25">
      <c r="B60" s="5" t="s">
        <v>22</v>
      </c>
      <c r="C60" s="5"/>
      <c r="D60" s="29">
        <f>IFERROR(MAX(tblGrades[[#All],[Average]]),0)</f>
        <v>1</v>
      </c>
      <c r="E60" s="29"/>
      <c r="F60" s="5" t="str">
        <f>IFERROR(HLOOKUP(D60*TotalPoints,GradeTable,3),"")</f>
        <v>A+</v>
      </c>
      <c r="G60" s="26">
        <f>IFERROR(MAX(tblGrades[[#All],[GPA]]),0)</f>
        <v>4</v>
      </c>
      <c r="H60" s="1" t="s">
        <v>19</v>
      </c>
      <c r="I60" s="1" t="s">
        <v>19</v>
      </c>
      <c r="J60" s="1" t="s">
        <v>19</v>
      </c>
      <c r="K60" s="1" t="s">
        <v>19</v>
      </c>
      <c r="L60" s="1" t="s">
        <v>19</v>
      </c>
      <c r="M60" s="1" t="s">
        <v>19</v>
      </c>
      <c r="N60" s="1" t="s">
        <v>19</v>
      </c>
      <c r="O60" s="1" t="s">
        <v>19</v>
      </c>
      <c r="P60" s="1" t="s">
        <v>19</v>
      </c>
      <c r="Q60" s="1" t="s">
        <v>19</v>
      </c>
      <c r="R60" s="1" t="s">
        <v>19</v>
      </c>
      <c r="S60" s="1" t="s">
        <v>19</v>
      </c>
      <c r="T60" s="1" t="s">
        <v>19</v>
      </c>
      <c r="U60" s="1" t="s">
        <v>19</v>
      </c>
      <c r="V60" s="1" t="s">
        <v>19</v>
      </c>
      <c r="W60" s="1" t="s">
        <v>19</v>
      </c>
      <c r="X60" s="1" t="s">
        <v>19</v>
      </c>
    </row>
    <row r="61" spans="2:24" x14ac:dyDescent="0.25">
      <c r="B61" s="10" t="s">
        <v>23</v>
      </c>
      <c r="C61" s="10"/>
      <c r="D61" s="28">
        <f>IFERROR(MIN(tblGrades[[#All],[Average]]),0)</f>
        <v>0.91</v>
      </c>
      <c r="E61" s="28"/>
      <c r="F61" s="10" t="str">
        <f>IFERROR(HLOOKUP(D61*TotalPoints,GradeTable,3),"")</f>
        <v>A-</v>
      </c>
      <c r="G61" s="25">
        <f>IFERROR(MIN(tblGrades[[#All],[GPA]]),0)</f>
        <v>3.67</v>
      </c>
      <c r="H61" s="1" t="s">
        <v>19</v>
      </c>
      <c r="I61" s="1" t="s">
        <v>19</v>
      </c>
      <c r="J61" s="1" t="s">
        <v>19</v>
      </c>
      <c r="K61" s="1" t="s">
        <v>19</v>
      </c>
      <c r="L61" s="1" t="s">
        <v>19</v>
      </c>
      <c r="M61" s="1" t="s">
        <v>19</v>
      </c>
      <c r="N61" s="1" t="s">
        <v>19</v>
      </c>
      <c r="O61" s="1" t="s">
        <v>19</v>
      </c>
      <c r="P61" s="1" t="s">
        <v>19</v>
      </c>
      <c r="Q61" s="1" t="s">
        <v>19</v>
      </c>
      <c r="R61" s="1" t="s">
        <v>19</v>
      </c>
      <c r="S61" s="1" t="s">
        <v>19</v>
      </c>
      <c r="T61" s="1" t="s">
        <v>19</v>
      </c>
      <c r="U61" s="1" t="s">
        <v>19</v>
      </c>
      <c r="V61" s="1" t="s">
        <v>19</v>
      </c>
      <c r="W61" s="1" t="s">
        <v>19</v>
      </c>
      <c r="X61" s="1" t="s">
        <v>19</v>
      </c>
    </row>
  </sheetData>
  <mergeCells count="1">
    <mergeCell ref="B57:G57"/>
  </mergeCells>
  <phoneticPr fontId="0" type="noConversion"/>
  <printOptions horizontalCentered="1"/>
  <pageMargins left="0.4" right="0.4" top="0.4" bottom="0.4" header="0.3" footer="0.3"/>
  <pageSetup scale="43" fitToHeight="0" orientation="landscape" r:id="rId1"/>
  <headerFooter alignWithMargins="0"/>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B13AA39E-F6F4-4A59-AA0F-C7C1C43F19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GRADE BOOK</vt:lpstr>
      <vt:lpstr>GradeTable</vt:lpstr>
      <vt:lpstr>TotalPoints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2014-12-30T17:53:39Z</dcterms:created>
  <dcterms:modified xsi:type="dcterms:W3CDTF">2014-12-30T17:53:39Z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TC040991079991</vt:lpwstr>
  </property>
</Properties>
</file>