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bookViews>
    <workbookView xWindow="480" yWindow="135" windowWidth="22035" windowHeight="10485" activeTab="0"/>
  </bookViews>
  <sheets>
    <sheet name="Dashboard" sheetId="1" r:id="rId1"/>
    <sheet name="Data Entry" sheetId="3" r:id="rId2"/>
    <sheet name="BMI Info" sheetId="2" r:id="rId3"/>
  </sheets>
  <definedNames>
    <definedName name="BMI">'Dashboard'!$D$11</definedName>
    <definedName name="BMIcategories">'BMI Info'!$B$8</definedName>
    <definedName name="Feet">'Dashboard'!$D$8</definedName>
    <definedName name="Height">'Dashboard'!$B$11</definedName>
    <definedName name="Inches">'Dashboard'!$E$8</definedName>
    <definedName name="LastDate">INDEX('Data Entry'!$B:$B,MATCH(9.999E+307,'Data Entry'!$B:$B),1)</definedName>
    <definedName name="LastWeight">INDEX('Data Entry'!$C:$C,MATCH(9.999E+307,'Data Entry'!$C:$C),1)</definedName>
    <definedName name="PercentThere">'Dashboard'!$G$19</definedName>
    <definedName name="Period">'Dashboard'!$C$14</definedName>
    <definedName name="PeriodUnits">'Dashboard'!$D$14</definedName>
    <definedName name="_xlnm.Print_Area" localSheetId="2">BMIinfo[#All]</definedName>
    <definedName name="_xlnm.Print_Area" localSheetId="0">'Dashboard'!$B$5:$K$54</definedName>
    <definedName name="_xlnm.Print_Area" localSheetId="1">Data[#All]</definedName>
    <definedName name="StartDate">'Dashboard'!$B$8</definedName>
    <definedName name="TargetDate">'Dashboard'!$B$17</definedName>
    <definedName name="TargetWeight">'Dashboard'!$B$14</definedName>
    <definedName name="TotalDays">'Dashboard'!$D$17</definedName>
    <definedName name="Weight">'Dashboard'!$C$8</definedName>
    <definedName name="WeightToGo">'Dashboard'!$G$18</definedName>
    <definedName name="_xlnm.Print_Titles" localSheetId="1">'Data Entry'!$5:$5</definedName>
  </definedNames>
  <calcPr calcId="145621"/>
</workbook>
</file>

<file path=xl/sharedStrings.xml><?xml version="1.0" encoding="utf-8"?>
<sst xmlns="http://schemas.openxmlformats.org/spreadsheetml/2006/main" count="40" uniqueCount="40">
  <si>
    <t>BMI</t>
  </si>
  <si>
    <t>Date</t>
  </si>
  <si>
    <t>Weight</t>
  </si>
  <si>
    <t>INTAKE</t>
  </si>
  <si>
    <t>VITALS</t>
  </si>
  <si>
    <t>BMI CATEGORY</t>
  </si>
  <si>
    <t>LOW END</t>
  </si>
  <si>
    <t>HIGH END</t>
  </si>
  <si>
    <t>UNDERWEIGHT</t>
  </si>
  <si>
    <t>NORMAL WEIGHT</t>
  </si>
  <si>
    <t>OVERWEIGHT</t>
  </si>
  <si>
    <t>OBESITY (CLASS 1)</t>
  </si>
  <si>
    <t>OBESITY (CLASS 2)</t>
  </si>
  <si>
    <t>MORBID OBESITY</t>
  </si>
  <si>
    <t>DATE</t>
  </si>
  <si>
    <t>WEIGHT</t>
  </si>
  <si>
    <t>CALORIES BURNED</t>
  </si>
  <si>
    <t>PROTEIN</t>
  </si>
  <si>
    <t>CARBOHYDRATES</t>
  </si>
  <si>
    <t>FATS</t>
  </si>
  <si>
    <t>SUGARS</t>
  </si>
  <si>
    <t>WATER OZ.</t>
  </si>
  <si>
    <t>SYSTOLIC BP</t>
  </si>
  <si>
    <t>DIASTOLIC BP</t>
  </si>
  <si>
    <t>RESTING PULSE</t>
  </si>
  <si>
    <t>BREATHING RATE</t>
  </si>
  <si>
    <t>OVERALL PROGRESS TOWARDS GOAL</t>
  </si>
  <si>
    <t>START DATE</t>
  </si>
  <si>
    <t>START WEIGHT</t>
  </si>
  <si>
    <t>HEIGHT</t>
  </si>
  <si>
    <t>WEIGHT AND CALORIES TREND</t>
  </si>
  <si>
    <t>INTAKE TREND</t>
  </si>
  <si>
    <t>VITALS TREND</t>
  </si>
  <si>
    <t>HEIGHT IN INCHES (CALCULATED)</t>
  </si>
  <si>
    <t>STARTING DETAILS AND GOALS</t>
  </si>
  <si>
    <t>MONTHS</t>
  </si>
  <si>
    <t>TARGET DATE</t>
  </si>
  <si>
    <t>TOTAL DAYS</t>
  </si>
  <si>
    <t>TARGET WEIGHT</t>
  </si>
  <si>
    <t>OVER PERIOD OF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</si>
</sst>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_);\(#,##0.0\)"/>
    <numFmt numFmtId="166" formatCode="m\.d\.yyyy"/>
    <numFmt numFmtId="167" formatCode="0&quot;FT&quot;"/>
    <numFmt numFmtId="168" formatCode="0&quot;IN&quot;"/>
    <numFmt numFmtId="177" formatCode="General"/>
  </numFmts>
  <fonts count="32">
    <font>
      <sz val="10"/>
      <color theme="6"/>
      <name val="Verdana"/>
      <family val="2"/>
      <scheme val="minor"/>
    </font>
    <font>
      <sz val="10"/>
      <name val="Arial"/>
      <family val="2"/>
    </font>
    <font>
      <sz val="11"/>
      <color rgb="FF3F3F76"/>
      <name val="Verdana"/>
      <family val="2"/>
      <scheme val="minor"/>
    </font>
    <font>
      <sz val="10"/>
      <color theme="1"/>
      <name val="Verdana"/>
      <family val="2"/>
      <scheme val="minor"/>
    </font>
    <font>
      <b/>
      <sz val="11"/>
      <color theme="0"/>
      <name val="Verdana"/>
      <family val="2"/>
      <scheme val="minor"/>
    </font>
    <font>
      <b/>
      <sz val="10"/>
      <color theme="4"/>
      <name val="Verdana"/>
      <family val="2"/>
      <scheme val="minor"/>
    </font>
    <font>
      <sz val="8"/>
      <color theme="6"/>
      <name val="Verdana"/>
      <family val="2"/>
      <scheme val="minor"/>
    </font>
    <font>
      <b/>
      <sz val="14"/>
      <color theme="6"/>
      <name val="Verdana"/>
      <family val="2"/>
      <scheme val="minor"/>
    </font>
    <font>
      <b/>
      <sz val="9"/>
      <color theme="5"/>
      <name val="Verdana"/>
      <family val="2"/>
      <scheme val="minor"/>
    </font>
    <font>
      <sz val="10"/>
      <color theme="6"/>
      <name val="Bodoni MT"/>
      <family val="1"/>
    </font>
    <font>
      <b/>
      <sz val="10"/>
      <color theme="6"/>
      <name val="Bell MT"/>
      <family val="1"/>
    </font>
    <font>
      <b/>
      <sz val="10"/>
      <color theme="4"/>
      <name val="Bodoni MT"/>
      <family val="1"/>
    </font>
    <font>
      <b/>
      <sz val="10"/>
      <color theme="5"/>
      <name val="Bodoni MT"/>
      <family val="1"/>
    </font>
    <font>
      <b/>
      <sz val="10"/>
      <color theme="6"/>
      <name val="Bodoni MT"/>
      <family val="1"/>
    </font>
    <font>
      <sz val="11"/>
      <color theme="1"/>
      <name val="Bell MT"/>
      <family val="1"/>
    </font>
    <font>
      <b/>
      <sz val="11"/>
      <color theme="4"/>
      <name val="Bell MT"/>
      <family val="1"/>
    </font>
    <font>
      <b/>
      <sz val="11"/>
      <color theme="5"/>
      <name val="Bell MT"/>
      <family val="1"/>
    </font>
    <font>
      <b/>
      <sz val="11"/>
      <color theme="6"/>
      <name val="Bell MT"/>
      <family val="1"/>
    </font>
    <font>
      <sz val="11"/>
      <color theme="6"/>
      <name val="Bell MT"/>
      <family val="1"/>
    </font>
    <font>
      <b/>
      <sz val="10"/>
      <color theme="6"/>
      <name val="Century Gothic"/>
      <family val="2"/>
    </font>
    <font>
      <b/>
      <sz val="9"/>
      <color theme="5"/>
      <name val="Century Gothic"/>
      <family val="2"/>
    </font>
    <font>
      <b/>
      <sz val="33"/>
      <color theme="4"/>
      <name val="Century Gothic"/>
      <family val="2"/>
    </font>
    <font>
      <b/>
      <sz val="8"/>
      <color theme="6"/>
      <name val="Century Gothic"/>
      <family val="2"/>
    </font>
    <font>
      <b/>
      <sz val="14"/>
      <color theme="6"/>
      <name val="Century Gothic"/>
      <family val="2"/>
    </font>
    <font>
      <b/>
      <sz val="20"/>
      <color theme="4"/>
      <name val="Century Gothic"/>
      <family val="2"/>
    </font>
    <font>
      <b/>
      <sz val="10"/>
      <color theme="0"/>
      <name val="Century Gothic"/>
      <family val="2"/>
    </font>
    <font>
      <b/>
      <sz val="11"/>
      <color theme="6" tint="0.4"/>
      <name val="Verdana"/>
      <family val="2"/>
    </font>
    <font>
      <b/>
      <sz val="11"/>
      <color theme="5"/>
      <name val="Verdana"/>
      <family val="2"/>
    </font>
    <font>
      <sz val="8"/>
      <color rgb="FF556270"/>
      <name val="Verdana"/>
      <family val="2"/>
    </font>
    <font>
      <sz val="8"/>
      <color theme="6"/>
      <name val="Verdana"/>
      <family val="2"/>
    </font>
    <font>
      <sz val="7"/>
      <color theme="6"/>
      <name val="Verdana"/>
      <family val="2"/>
    </font>
    <font>
      <sz val="10"/>
      <color theme="0"/>
      <name val="Verdana"/>
      <family val="2"/>
      <scheme val="minor"/>
    </font>
  </fonts>
  <fills count="6">
    <fill>
      <patternFill/>
    </fill>
    <fill>
      <patternFill patternType="gray125"/>
    </fill>
    <fill>
      <patternFill patternType="solid">
        <fgColor theme="6" tint="-0.24993999302387238"/>
        <bgColor indexed="64"/>
      </patternFill>
    </fill>
    <fill>
      <patternFill patternType="solid">
        <fgColor theme="5" tint="0.3999499976634979"/>
        <bgColor indexed="64"/>
      </patternFill>
    </fill>
    <fill>
      <patternFill patternType="solid">
        <fgColor theme="4" tint="0.7999799847602844"/>
        <bgColor indexed="64"/>
      </patternFill>
    </fill>
    <fill>
      <patternFill patternType="solid">
        <fgColor theme="5"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theme="0" tint="-0.149959996342659"/>
      </left>
      <right style="thin">
        <color theme="0" tint="-0.149959996342659"/>
      </right>
      <top style="thin">
        <color theme="0" tint="-0.149959996342659"/>
      </top>
      <bottom/>
    </border>
    <border>
      <left/>
      <right/>
      <top/>
      <bottom style="double">
        <color theme="0" tint="-0.3499799966812134"/>
      </bottom>
    </border>
    <border>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right/>
      <top style="double">
        <color theme="0" tint="-0.3499799966812134"/>
      </top>
      <bottom/>
    </border>
    <border>
      <left/>
      <right/>
      <top style="thin">
        <color theme="0" tint="-0.149959996342659"/>
      </top>
      <bottom style="thin">
        <color theme="0" tint="-0.149959996342659"/>
      </bottom>
    </border>
    <border>
      <left style="thin">
        <color theme="0" tint="-0.149959996342659"/>
      </left>
      <right/>
      <top style="thin">
        <color theme="0" tint="-0.149959996342659"/>
      </top>
      <bottom/>
    </border>
    <border>
      <left/>
      <right/>
      <top style="thin">
        <color theme="0" tint="-0.149959996342659"/>
      </top>
      <bottom/>
    </border>
    <border>
      <left style="thin">
        <color theme="0" tint="-0.14993000030517578"/>
      </left>
      <right/>
      <top style="thin">
        <color theme="0" tint="-0.149959996342659"/>
      </top>
      <bottom/>
    </border>
  </borders>
  <cellStyleXfs count="28">
    <xf numFmtId="0" fontId="0" fillId="0" borderId="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Protection="0">
      <alignment vertical="center"/>
    </xf>
    <xf numFmtId="0" fontId="2" fillId="3" borderId="1" applyNumberFormat="0" applyAlignment="0" applyProtection="0"/>
    <xf numFmtId="0" fontId="8" fillId="0" borderId="0" applyNumberFormat="0" applyFill="0" applyProtection="0">
      <alignment vertical="center"/>
    </xf>
    <xf numFmtId="0" fontId="5" fillId="0" borderId="0" applyNumberFormat="0" applyProtection="0">
      <alignment vertical="center"/>
    </xf>
    <xf numFmtId="0" fontId="7" fillId="0" borderId="0" applyNumberFormat="0" applyProtection="0">
      <alignment vertical="center"/>
    </xf>
    <xf numFmtId="0" fontId="0" fillId="4" borderId="0" applyNumberFormat="0" applyBorder="0" applyProtection="0">
      <alignment horizontal="left" vertical="center"/>
    </xf>
    <xf numFmtId="0" fontId="0" fillId="5" borderId="0" applyNumberFormat="0" applyBorder="0" applyProtection="0">
      <alignment horizontal="left" vertical="center"/>
    </xf>
    <xf numFmtId="0" fontId="6" fillId="0" borderId="2">
      <alignment horizontal="left" vertical="center"/>
      <protection/>
    </xf>
  </cellStyleXfs>
  <cellXfs count="58">
    <xf numFmtId="0" fontId="0" fillId="0" borderId="0" xfId="0" applyAlignment="1">
      <alignment vertical="center"/>
    </xf>
    <xf numFmtId="0" fontId="3" fillId="0" borderId="0" xfId="0" applyFont="1" applyAlignment="1">
      <alignment vertical="center"/>
    </xf>
    <xf numFmtId="0" fontId="4" fillId="2" borderId="0" xfId="20" applyBorder="1" applyAlignment="1">
      <alignment vertical="center"/>
    </xf>
    <xf numFmtId="0" fontId="0" fillId="0" borderId="0" xfId="0" applyAlignment="1">
      <alignment/>
    </xf>
    <xf numFmtId="0" fontId="10" fillId="0" borderId="0" xfId="0" applyFont="1" applyAlignment="1">
      <alignment vertical="center"/>
    </xf>
    <xf numFmtId="0" fontId="13" fillId="0" borderId="0" xfId="24" applyFont="1" applyAlignment="1">
      <alignment vertical="center"/>
    </xf>
    <xf numFmtId="0" fontId="11" fillId="0" borderId="0" xfId="23" applyFont="1" applyAlignment="1">
      <alignment vertical="center"/>
    </xf>
    <xf numFmtId="0" fontId="12" fillId="0" borderId="0" xfId="22" applyFont="1" applyAlignment="1">
      <alignment vertical="center"/>
    </xf>
    <xf numFmtId="0" fontId="14" fillId="0" borderId="0" xfId="0" applyFont="1" applyAlignment="1">
      <alignment vertical="center"/>
    </xf>
    <xf numFmtId="0" fontId="17" fillId="0" borderId="0" xfId="24" applyFont="1" applyAlignment="1">
      <alignment vertical="center"/>
    </xf>
    <xf numFmtId="0" fontId="15" fillId="0" borderId="0" xfId="23" applyFont="1" applyAlignment="1">
      <alignment vertical="center"/>
    </xf>
    <xf numFmtId="0" fontId="16" fillId="0" borderId="0" xfId="22" applyFont="1" applyAlignment="1">
      <alignment vertical="center"/>
    </xf>
    <xf numFmtId="14" fontId="18" fillId="0" borderId="0" xfId="0" applyNumberFormat="1" applyFont="1" applyBorder="1" applyAlignment="1">
      <alignment horizontal="left" vertical="center"/>
    </xf>
    <xf numFmtId="0" fontId="18" fillId="0" borderId="0" xfId="0" applyFont="1" applyBorder="1" applyAlignment="1">
      <alignment horizontal="left" vertical="center"/>
    </xf>
    <xf numFmtId="0" fontId="18" fillId="4" borderId="0" xfId="25" applyFont="1" applyBorder="1" applyAlignment="1">
      <alignment horizontal="left" vertical="center"/>
    </xf>
    <xf numFmtId="0" fontId="18" fillId="5" borderId="0" xfId="26" applyFont="1" applyBorder="1" applyAlignment="1">
      <alignment horizontal="left" vertical="center"/>
    </xf>
    <xf numFmtId="0" fontId="9" fillId="0" borderId="0" xfId="0" applyFont="1" applyBorder="1" applyAlignment="1">
      <alignment vertical="center"/>
    </xf>
    <xf numFmtId="0" fontId="9" fillId="4" borderId="0" xfId="25" applyFont="1" applyAlignment="1">
      <alignment horizontal="left" vertical="center"/>
    </xf>
    <xf numFmtId="2" fontId="9" fillId="5" borderId="0" xfId="26" applyNumberFormat="1" applyFont="1" applyBorder="1" applyAlignment="1">
      <alignment horizontal="left" vertical="center"/>
    </xf>
    <xf numFmtId="0" fontId="19" fillId="0" borderId="0" xfId="0" applyFont="1" applyAlignment="1">
      <alignment vertical="center"/>
    </xf>
    <xf numFmtId="0" fontId="19" fillId="0" borderId="3" xfId="0" applyFont="1" applyBorder="1" applyAlignment="1">
      <alignment vertical="center"/>
    </xf>
    <xf numFmtId="0" fontId="20" fillId="0" borderId="3" xfId="22" applyFont="1" applyBorder="1" applyAlignment="1">
      <alignment vertical="center"/>
    </xf>
    <xf numFmtId="0" fontId="20" fillId="0" borderId="0" xfId="22" applyFont="1" applyAlignment="1">
      <alignment vertical="center"/>
    </xf>
    <xf numFmtId="0" fontId="22" fillId="0" borderId="2" xfId="0" applyFont="1" applyBorder="1" applyAlignment="1">
      <alignment horizontal="left" vertical="center"/>
    </xf>
    <xf numFmtId="0" fontId="22" fillId="0" borderId="2" xfId="27" applyFont="1" applyAlignment="1">
      <alignment horizontal="left" vertical="center"/>
      <protection/>
    </xf>
    <xf numFmtId="0" fontId="19" fillId="0" borderId="4" xfId="0" applyFont="1" applyBorder="1" applyAlignment="1">
      <alignment vertical="center"/>
    </xf>
    <xf numFmtId="14" fontId="23" fillId="0" borderId="5" xfId="24" applyNumberFormat="1" applyFont="1" applyBorder="1" applyAlignment="1">
      <alignment horizontal="left" vertical="center"/>
    </xf>
    <xf numFmtId="164" fontId="23" fillId="0" borderId="5" xfId="24" applyNumberFormat="1" applyFont="1" applyBorder="1" applyAlignment="1">
      <alignment vertical="center"/>
    </xf>
    <xf numFmtId="167" fontId="23" fillId="0" borderId="5" xfId="24" applyNumberFormat="1" applyFont="1" applyBorder="1" applyAlignment="1">
      <alignment vertical="center"/>
    </xf>
    <xf numFmtId="168" fontId="23" fillId="0" borderId="5" xfId="24" applyNumberFormat="1" applyFont="1" applyBorder="1" applyAlignment="1">
      <alignment vertical="center"/>
    </xf>
    <xf numFmtId="0" fontId="22" fillId="0" borderId="0" xfId="0" applyFont="1" applyAlignment="1">
      <alignment vertical="center"/>
    </xf>
    <xf numFmtId="1" fontId="24" fillId="0" borderId="0" xfId="23" applyNumberFormat="1" applyFont="1" applyAlignment="1">
      <alignment horizontal="left" vertical="center"/>
    </xf>
    <xf numFmtId="165" fontId="23" fillId="0" borderId="5" xfId="24" applyNumberFormat="1" applyFont="1" applyBorder="1" applyAlignment="1">
      <alignment horizontal="left" vertical="center"/>
    </xf>
    <xf numFmtId="1" fontId="23" fillId="0" borderId="6" xfId="24" applyNumberFormat="1" applyFont="1" applyBorder="1" applyAlignment="1">
      <alignment vertical="center"/>
    </xf>
    <xf numFmtId="0" fontId="22" fillId="0" borderId="0" xfId="27" applyFont="1" applyBorder="1" applyAlignment="1">
      <alignment horizontal="left" vertical="center"/>
      <protection/>
    </xf>
    <xf numFmtId="0" fontId="19" fillId="0" borderId="0" xfId="0" applyFont="1" applyBorder="1" applyAlignment="1">
      <alignment horizontal="left" vertical="center"/>
    </xf>
    <xf numFmtId="0" fontId="25" fillId="0" borderId="0" xfId="0" applyFont="1" applyAlignment="1">
      <alignment vertical="center"/>
    </xf>
    <xf numFmtId="14" fontId="25" fillId="0" borderId="0" xfId="0" applyNumberFormat="1" applyFont="1" applyAlignment="1">
      <alignment vertical="center"/>
    </xf>
    <xf numFmtId="164" fontId="25" fillId="0" borderId="0" xfId="0" applyNumberFormat="1" applyFont="1" applyAlignment="1">
      <alignment vertical="center"/>
    </xf>
    <xf numFmtId="10" fontId="25" fillId="0" borderId="0" xfId="0" applyNumberFormat="1" applyFont="1" applyAlignment="1">
      <alignment vertical="center"/>
    </xf>
    <xf numFmtId="0" fontId="20" fillId="0" borderId="3" xfId="22" applyFont="1" applyBorder="1" applyAlignment="1">
      <alignment vertical="center"/>
    </xf>
    <xf numFmtId="166" fontId="24" fillId="0" borderId="0" xfId="23" applyNumberFormat="1" applyFont="1" applyAlignment="1">
      <alignment horizontal="left" vertical="center"/>
    </xf>
    <xf numFmtId="0" fontId="23" fillId="0" borderId="7" xfId="24" applyFont="1" applyBorder="1" applyAlignment="1">
      <alignment vertical="center"/>
    </xf>
    <xf numFmtId="0" fontId="23" fillId="0" borderId="5" xfId="24" applyFont="1" applyBorder="1" applyAlignment="1">
      <alignment vertical="center"/>
    </xf>
    <xf numFmtId="9" fontId="21" fillId="0" borderId="8" xfId="23" applyNumberFormat="1" applyFont="1" applyBorder="1" applyAlignment="1">
      <alignment horizontal="center" vertical="center"/>
    </xf>
    <xf numFmtId="9" fontId="21" fillId="0" borderId="0" xfId="23" applyNumberFormat="1" applyFont="1" applyBorder="1" applyAlignment="1">
      <alignment horizontal="center" vertical="center"/>
    </xf>
    <xf numFmtId="0" fontId="22" fillId="0" borderId="0" xfId="27" applyFont="1" applyBorder="1" applyAlignment="1">
      <alignment horizontal="left" vertical="center"/>
      <protection/>
    </xf>
    <xf numFmtId="0" fontId="20" fillId="0" borderId="3" xfId="22" applyFont="1" applyBorder="1" applyAlignment="1">
      <alignment vertical="center"/>
    </xf>
    <xf numFmtId="0" fontId="22" fillId="0" borderId="0" xfId="24" applyFont="1" applyAlignment="1">
      <alignment horizontal="center" vertical="center"/>
    </xf>
    <xf numFmtId="0" fontId="22" fillId="0" borderId="0" xfId="0" applyFont="1" applyAlignment="1">
      <alignment horizontal="left" wrapText="1"/>
    </xf>
    <xf numFmtId="0" fontId="22" fillId="0" borderId="6" xfId="27" applyFont="1" applyBorder="1" applyAlignment="1">
      <alignment horizontal="left" vertical="center"/>
      <protection/>
    </xf>
    <xf numFmtId="0" fontId="22" fillId="0" borderId="9" xfId="27" applyFont="1" applyBorder="1" applyAlignment="1">
      <alignment horizontal="left" vertical="center"/>
      <protection/>
    </xf>
    <xf numFmtId="0" fontId="15" fillId="0" borderId="10" xfId="23" applyFont="1" applyBorder="1" applyAlignment="1">
      <alignment horizontal="center" vertical="center"/>
    </xf>
    <xf numFmtId="0" fontId="15" fillId="0" borderId="11" xfId="23" applyFont="1" applyBorder="1" applyAlignment="1">
      <alignment horizontal="center" vertical="center"/>
    </xf>
    <xf numFmtId="0" fontId="16" fillId="0" borderId="12" xfId="22" applyFont="1" applyBorder="1" applyAlignment="1">
      <alignment horizontal="center" vertical="center"/>
    </xf>
    <xf numFmtId="0" fontId="16" fillId="0" borderId="11" xfId="22" applyFont="1" applyBorder="1" applyAlignment="1">
      <alignment horizontal="center" vertical="center"/>
    </xf>
    <xf numFmtId="0" fontId="16" fillId="0" borderId="4" xfId="22" applyFont="1" applyBorder="1" applyAlignment="1">
      <alignment horizontal="center" vertical="center"/>
    </xf>
    <xf numFmtId="0" fontId="0" fillId="0" borderId="0" xfId="0" applyAlignment="1">
      <alignment horizontal="center" vertical="center"/>
    </xf>
  </cellXfs>
  <cellStyles count="14">
    <cellStyle name="Normal" xfId="0"/>
    <cellStyle name="Percent" xfId="15"/>
    <cellStyle name="Currency" xfId="16"/>
    <cellStyle name="Currency [0]" xfId="17"/>
    <cellStyle name="Comma" xfId="18"/>
    <cellStyle name="Comma [0]" xfId="19"/>
    <cellStyle name="Heading 1" xfId="20"/>
    <cellStyle name="Input" xfId="21"/>
    <cellStyle name="Heading 3" xfId="22"/>
    <cellStyle name="Heading 2" xfId="23"/>
    <cellStyle name="Heading 4" xfId="24"/>
    <cellStyle name="20% - Accent1" xfId="25"/>
    <cellStyle name="20% - Accent2" xfId="26"/>
    <cellStyle name="Data Labels" xfId="27"/>
  </cellStyles>
  <dxfs count="22">
    <dxf>
      <font>
        <i val="0"/>
        <u val="none"/>
        <strike val="0"/>
        <sz val="10"/>
        <name val="Bodoni MT"/>
      </font>
      <alignment horizontal="left" vertical="center" textRotation="0" wrapText="1" shrinkToFit="1" readingOrder="0"/>
    </dxf>
    <dxf>
      <font>
        <i val="0"/>
        <u val="none"/>
        <strike val="0"/>
        <sz val="10"/>
        <name val="Bodoni MT"/>
      </font>
      <alignment horizontal="left" vertical="center" textRotation="0" wrapText="1" shrinkToFit="1" readingOrder="0"/>
    </dxf>
    <dxf>
      <font>
        <i val="0"/>
        <u val="none"/>
        <strike val="0"/>
        <sz val="10"/>
        <name val="Bodoni MT"/>
      </font>
    </dxf>
    <dxf>
      <font>
        <i val="0"/>
        <u val="none"/>
        <strike val="0"/>
        <sz val="10"/>
        <name val="Bodoni MT"/>
      </font>
    </dxf>
    <dxf>
      <font>
        <i val="0"/>
        <u val="none"/>
        <strike val="0"/>
        <sz val="10"/>
        <name val="Bodoni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color theme="6"/>
      </font>
      <alignment horizontal="left" vertical="center" textRotation="0" wrapText="1" shrinkToFit="1" readingOrder="0"/>
    </dxf>
    <dxf>
      <font>
        <i val="0"/>
        <u val="none"/>
        <strike val="0"/>
        <sz val="11"/>
        <name val="Bell MT"/>
        <color theme="6"/>
      </font>
      <numFmt numFmtId="177" formatCode="General"/>
      <alignment horizontal="left" vertical="center" textRotation="0" wrapText="1" shrinkToFit="1" readingOrder="0"/>
    </dxf>
    <dxf>
      <font>
        <i val="0"/>
        <u val="none"/>
        <strike val="0"/>
        <sz val="11"/>
        <name val="Bell MT"/>
        <color theme="6"/>
      </font>
      <alignment horizontal="left" vertical="center" textRotation="0" wrapText="1" shrinkToFit="1" readingOrder="0"/>
    </dxf>
    <dxf>
      <font>
        <i val="0"/>
        <u val="none"/>
        <strike val="0"/>
        <sz val="11"/>
        <name val="Bell MT"/>
      </font>
    </dxf>
    <dxf>
      <font>
        <i val="0"/>
        <u val="none"/>
        <strike val="0"/>
        <sz val="11"/>
        <name val="Bell MT"/>
      </font>
    </dxf>
    <dxf>
      <font>
        <i val="0"/>
        <u val="none"/>
        <strike val="0"/>
        <sz val="11"/>
        <name val="Bell MT"/>
      </font>
    </dxf>
    <dxf>
      <font>
        <b val="0"/>
        <i val="0"/>
        <color theme="6"/>
      </font>
      <border>
        <left/>
        <right/>
        <top style="double">
          <color theme="0" tint="-0.149959996342659"/>
        </top>
        <bottom style="thin">
          <color theme="0" tint="-0.149959996342659"/>
        </bottom>
        <vertical/>
        <horizontal/>
      </border>
    </dxf>
    <dxf>
      <font>
        <b val="0"/>
        <i val="0"/>
        <color theme="6"/>
      </font>
      <border>
        <left/>
        <right/>
        <top style="thin">
          <color theme="0" tint="-0.149959996342659"/>
        </top>
        <bottom style="thin">
          <color theme="0" tint="-0.149959996342659"/>
        </bottom>
        <vertical/>
        <horizontal style="thin">
          <color theme="0" tint="-0.149959996342659"/>
        </horizontal>
      </border>
    </dxf>
  </dxfs>
  <tableStyles count="1" defaultTableStyle="Weight Loss Tracker" defaultPivotStyle="PivotStyleLight16">
    <tableStyle name="Weight Loss Tracker" pivot="0" count="2">
      <tableStyleElement type="wholeTable" dxfId="21"/>
      <tableStyleElement type="headerRow" dxfId="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800" b="1" u="none" baseline="0">
                <a:solidFill>
                  <a:schemeClr val="accent3"/>
                </a:solidFill>
                <a:latin typeface="Verdana"/>
                <a:ea typeface="Verdana"/>
                <a:cs typeface="Verdana"/>
              </a:rPr>
              <a:t>WEIGHT</a:t>
            </a:r>
          </a:p>
        </c:rich>
      </c:tx>
      <c:layout/>
      <c:overlay val="0"/>
      <c:spPr>
        <a:noFill/>
        <a:ln>
          <a:noFill/>
        </a:ln>
      </c:spPr>
    </c:title>
    <c:plotArea>
      <c:layout/>
      <c:lineChart>
        <c:grouping val="standard"/>
        <c:varyColors val="0"/>
        <c:ser>
          <c:idx val="0"/>
          <c:order val="0"/>
          <c:spPr>
            <a:ln>
              <a:solidFill>
                <a:schemeClr val="accent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Entry'!$B$7:$B$21</c:f>
              <c:strCache/>
            </c:strRef>
          </c:cat>
          <c:val>
            <c:numRef>
              <c:f>'Data Entry'!$C$7:$C$21</c:f>
              <c:numCache/>
            </c:numRef>
          </c:val>
          <c:smooth val="0"/>
        </c:ser>
        <c:axId val="58311334"/>
        <c:axId val="55039959"/>
      </c:lineChart>
      <c:dateAx>
        <c:axId val="58311334"/>
        <c:scaling>
          <c:orientation val="minMax"/>
        </c:scaling>
        <c:axPos val="b"/>
        <c:delete val="1"/>
        <c:majorTickMark val="out"/>
        <c:minorTickMark val="none"/>
        <c:tickLblPos val="nextTo"/>
        <c:crossAx val="55039959"/>
        <c:crosses val="autoZero"/>
        <c:auto val="1"/>
        <c:baseTimeUnit val="days"/>
        <c:noMultiLvlLbl val="0"/>
      </c:dateAx>
      <c:valAx>
        <c:axId val="55039959"/>
        <c:scaling>
          <c:orientation val="minMax"/>
        </c:scaling>
        <c:axPos val="l"/>
        <c:majorGridlines/>
        <c:delete val="0"/>
        <c:numFmt formatCode="General" sourceLinked="1"/>
        <c:majorTickMark val="out"/>
        <c:minorTickMark val="none"/>
        <c:tickLblPos val="nextTo"/>
        <c:spPr>
          <a:ln>
            <a:solidFill>
              <a:schemeClr val="bg1">
                <a:lumMod val="85000"/>
              </a:schemeClr>
            </a:solidFill>
          </a:ln>
        </c:spPr>
        <c:txPr>
          <a:bodyPr/>
          <a:lstStyle/>
          <a:p>
            <a:pPr>
              <a:defRPr lang="en-US" cap="none" sz="800" u="none" baseline="0">
                <a:solidFill>
                  <a:schemeClr val="accent3"/>
                </a:solidFill>
                <a:latin typeface="Verdana"/>
                <a:ea typeface="Verdana"/>
                <a:cs typeface="Verdana"/>
              </a:defRPr>
            </a:pPr>
          </a:p>
        </c:txPr>
        <c:crossAx val="58311334"/>
        <c:crosses val="autoZero"/>
        <c:crossBetween val="between"/>
        <c:dispUnits/>
        <c:majorUnit val="10"/>
      </c:valAx>
    </c:plotArea>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800" b="1" u="none" baseline="0">
                <a:solidFill>
                  <a:schemeClr val="accent3"/>
                </a:solidFill>
                <a:latin typeface="Verdana"/>
                <a:ea typeface="Verdana"/>
                <a:cs typeface="Verdana"/>
              </a:rPr>
              <a:t>CALORIES BURNED</a:t>
            </a:r>
          </a:p>
        </c:rich>
      </c:tx>
      <c:layout/>
      <c:overlay val="0"/>
      <c:spPr>
        <a:noFill/>
        <a:ln>
          <a:noFill/>
        </a:ln>
      </c:spPr>
    </c:title>
    <c:plotArea>
      <c:layout/>
      <c:lineChart>
        <c:grouping val="standard"/>
        <c:varyColors val="0"/>
        <c:ser>
          <c:idx val="0"/>
          <c:order val="0"/>
          <c:spPr>
            <a:ln>
              <a:solidFill>
                <a:schemeClr val="accent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Entry'!$B$7:$B$21</c:f>
              <c:strCache/>
            </c:strRef>
          </c:cat>
          <c:val>
            <c:numRef>
              <c:f>'Data Entry'!$D$7:$D$21</c:f>
              <c:numCache/>
            </c:numRef>
          </c:val>
          <c:smooth val="0"/>
        </c:ser>
        <c:axId val="25597584"/>
        <c:axId val="29051665"/>
      </c:lineChart>
      <c:dateAx>
        <c:axId val="25597584"/>
        <c:scaling>
          <c:orientation val="minMax"/>
        </c:scaling>
        <c:axPos val="b"/>
        <c:delete val="1"/>
        <c:majorTickMark val="out"/>
        <c:minorTickMark val="none"/>
        <c:tickLblPos val="nextTo"/>
        <c:crossAx val="29051665"/>
        <c:crosses val="autoZero"/>
        <c:auto val="1"/>
        <c:baseTimeUnit val="days"/>
        <c:noMultiLvlLbl val="0"/>
      </c:dateAx>
      <c:valAx>
        <c:axId val="29051665"/>
        <c:scaling>
          <c:orientation val="minMax"/>
        </c:scaling>
        <c:axPos val="l"/>
        <c:majorGridlines>
          <c:spPr>
            <a:ln>
              <a:solidFill>
                <a:schemeClr val="bg1">
                  <a:lumMod val="85000"/>
                </a:schemeClr>
              </a:solidFill>
            </a:ln>
          </c:spPr>
        </c:majorGridlines>
        <c:delete val="0"/>
        <c:numFmt formatCode="General" sourceLinked="1"/>
        <c:majorTickMark val="out"/>
        <c:minorTickMark val="none"/>
        <c:tickLblPos val="nextTo"/>
        <c:spPr>
          <a:ln>
            <a:solidFill>
              <a:schemeClr val="bg1">
                <a:lumMod val="85000"/>
              </a:schemeClr>
            </a:solidFill>
          </a:ln>
        </c:spPr>
        <c:txPr>
          <a:bodyPr/>
          <a:lstStyle/>
          <a:p>
            <a:pPr>
              <a:defRPr lang="en-US" cap="none" sz="800" u="none" baseline="0">
                <a:solidFill>
                  <a:schemeClr val="accent3"/>
                </a:solidFill>
                <a:latin typeface="Verdana"/>
                <a:ea typeface="Verdana"/>
                <a:cs typeface="Verdana"/>
              </a:defRPr>
            </a:pPr>
          </a:p>
        </c:txPr>
        <c:crossAx val="25597584"/>
        <c:crosses val="autoZero"/>
        <c:crossBetween val="between"/>
        <c:dispUnits/>
        <c:majorUnit val="1000"/>
        <c:minorUnit val="100"/>
      </c:valAx>
    </c:plotArea>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ctr">
              <a:defRPr/>
            </a:pPr>
            <a:r>
              <a:rPr lang="en-US" cap="none" sz="800" u="none" baseline="0">
                <a:solidFill>
                  <a:schemeClr val="accent3"/>
                </a:solidFill>
                <a:latin typeface="Verdana"/>
                <a:ea typeface="Verdana"/>
                <a:cs typeface="Verdana"/>
              </a:rPr>
              <a:t>BLOOD</a:t>
            </a:r>
            <a:r>
              <a:rPr lang="en-US" cap="none" sz="800" u="none" baseline="0">
                <a:solidFill>
                  <a:schemeClr val="accent3"/>
                </a:solidFill>
                <a:latin typeface="Verdana"/>
                <a:ea typeface="Verdana"/>
                <a:cs typeface="Verdana"/>
              </a:rPr>
              <a:t> PRESSURE</a:t>
            </a:r>
          </a:p>
        </c:rich>
      </c:tx>
      <c:layout/>
      <c:overlay val="0"/>
      <c:spPr>
        <a:noFill/>
        <a:ln>
          <a:noFill/>
        </a:ln>
      </c:spPr>
    </c:title>
    <c:plotArea>
      <c:layout/>
      <c:lineChart>
        <c:grouping val="standard"/>
        <c:varyColors val="0"/>
        <c:ser>
          <c:idx val="0"/>
          <c:order val="0"/>
          <c:tx>
            <c:strRef>
              <c:f>'Data Entry'!$J$6</c:f>
              <c:strCache>
                <c:ptCount val="1"/>
                <c:pt idx="0">
                  <c:v>SYSTOLIC BP</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Entry'!$B$7:$B$21</c:f>
              <c:strCache/>
            </c:strRef>
          </c:cat>
          <c:val>
            <c:numRef>
              <c:f>'Data Entry'!$J$7:$J$21</c:f>
              <c:numCache/>
            </c:numRef>
          </c:val>
          <c:smooth val="0"/>
        </c:ser>
        <c:ser>
          <c:idx val="1"/>
          <c:order val="1"/>
          <c:tx>
            <c:strRef>
              <c:f>'Data Entry'!$K$6</c:f>
              <c:strCache>
                <c:ptCount val="1"/>
                <c:pt idx="0">
                  <c:v>DIASTOLIC BP</c:v>
                </c:pt>
              </c:strCache>
            </c:strRef>
          </c:tx>
          <c:spPr>
            <a:ln>
              <a:solidFill>
                <a:schemeClr val="accent2">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'Data Entry'!$K$7:$K$21</c:f>
              <c:numCache/>
            </c:numRef>
          </c:val>
          <c:smooth val="0"/>
        </c:ser>
        <c:axId val="60138394"/>
        <c:axId val="4374635"/>
      </c:lineChart>
      <c:dateAx>
        <c:axId val="60138394"/>
        <c:scaling>
          <c:orientation val="minMax"/>
        </c:scaling>
        <c:axPos val="b"/>
        <c:delete val="1"/>
        <c:majorTickMark val="out"/>
        <c:minorTickMark val="none"/>
        <c:tickLblPos val="nextTo"/>
        <c:crossAx val="4374635"/>
        <c:crosses val="autoZero"/>
        <c:auto val="1"/>
        <c:baseTimeUnit val="days"/>
        <c:noMultiLvlLbl val="0"/>
      </c:dateAx>
      <c:valAx>
        <c:axId val="4374635"/>
        <c:scaling>
          <c:orientation val="minMax"/>
        </c:scaling>
        <c:axPos val="l"/>
        <c:majorGridlines>
          <c:spPr>
            <a:ln>
              <a:solidFill>
                <a:schemeClr val="bg1">
                  <a:lumMod val="85000"/>
                </a:schemeClr>
              </a:solidFill>
            </a:ln>
          </c:spPr>
        </c:majorGridlines>
        <c:delete val="0"/>
        <c:numFmt formatCode="General" sourceLinked="1"/>
        <c:majorTickMark val="out"/>
        <c:minorTickMark val="none"/>
        <c:tickLblPos val="nextTo"/>
        <c:spPr>
          <a:ln>
            <a:solidFill>
              <a:schemeClr val="bg1">
                <a:lumMod val="85000"/>
              </a:schemeClr>
            </a:solidFill>
          </a:ln>
        </c:spPr>
        <c:txPr>
          <a:bodyPr/>
          <a:lstStyle/>
          <a:p>
            <a:pPr>
              <a:defRPr lang="en-US" cap="none" sz="800" u="none" baseline="0">
                <a:solidFill>
                  <a:schemeClr val="accent3"/>
                </a:solidFill>
                <a:latin typeface="Verdana"/>
                <a:ea typeface="Verdana"/>
                <a:cs typeface="Verdana"/>
              </a:defRPr>
            </a:pPr>
          </a:p>
        </c:txPr>
        <c:crossAx val="60138394"/>
        <c:crosses val="autoZero"/>
        <c:crossBetween val="between"/>
        <c:dispUnits/>
      </c:valAx>
      <c:spPr>
        <a:ln>
          <a:solidFill>
            <a:schemeClr val="bg1">
              <a:lumMod val="85000"/>
            </a:schemeClr>
          </a:solidFill>
        </a:ln>
      </c:spPr>
    </c:plotArea>
    <c:legend>
      <c:legendPos val="t"/>
      <c:layout/>
      <c:overlay val="0"/>
      <c:txPr>
        <a:bodyPr vert="horz" rot="0"/>
        <a:lstStyle/>
        <a:p>
          <a:pPr>
            <a:defRPr lang="en-US" cap="none" sz="800" u="none" baseline="0">
              <a:solidFill>
                <a:schemeClr val="accent3"/>
              </a:solidFill>
              <a:latin typeface="Verdana"/>
              <a:ea typeface="Verdana"/>
              <a:cs typeface="Verdana"/>
            </a:defRPr>
          </a:pPr>
        </a:p>
      </c:txPr>
    </c:legend>
    <c:plotVisOnly val="1"/>
    <c:dispBlanksAs val="gap"/>
    <c:showDLblsOverMax val="0"/>
  </c:chart>
  <c:spPr>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0"/>
    <c:title>
      <c:tx>
        <c:rich>
          <a:bodyPr vert="horz" rot="0" anchor="ctr"/>
          <a:lstStyle/>
          <a:p>
            <a:pPr algn="ctr">
              <a:defRPr/>
            </a:pPr>
            <a:r>
              <a:rPr lang="en-US" cap="none" sz="800" b="1" u="none" baseline="0">
                <a:solidFill>
                  <a:schemeClr val="accent3"/>
                </a:solidFill>
                <a:latin typeface="Verdana"/>
                <a:ea typeface="Verdana"/>
                <a:cs typeface="Verdana"/>
              </a:rPr>
              <a:t>PULSE &amp; BREATHING RATE</a:t>
            </a:r>
          </a:p>
        </c:rich>
      </c:tx>
      <c:layout/>
      <c:overlay val="0"/>
      <c:spPr>
        <a:noFill/>
        <a:ln>
          <a:noFill/>
        </a:ln>
      </c:spPr>
    </c:title>
    <c:plotArea>
      <c:layout/>
      <c:lineChart>
        <c:grouping val="standard"/>
        <c:varyColors val="0"/>
        <c:ser>
          <c:idx val="0"/>
          <c:order val="0"/>
          <c:tx>
            <c:strRef>
              <c:f>'Data Entry'!$L$6</c:f>
              <c:strCache>
                <c:ptCount val="1"/>
                <c:pt idx="0">
                  <c:v>RESTING PULSE</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Entry'!$B$7:$B$21</c:f>
              <c:strCache/>
            </c:strRef>
          </c:cat>
          <c:val>
            <c:numRef>
              <c:f>'Data Entry'!$L$7:$L$21</c:f>
              <c:numCache/>
            </c:numRef>
          </c:val>
          <c:smooth val="0"/>
        </c:ser>
        <c:ser>
          <c:idx val="1"/>
          <c:order val="1"/>
          <c:tx>
            <c:strRef>
              <c:f>'Data Entry'!$M$6</c:f>
              <c:strCache>
                <c:ptCount val="1"/>
                <c:pt idx="0">
                  <c:v>BREATHING RATE</c:v>
                </c:pt>
              </c:strCache>
            </c:strRef>
          </c:tx>
          <c:spPr>
            <a:ln>
              <a:solidFill>
                <a:schemeClr val="accent2">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'Data Entry'!$M$7:$M$21</c:f>
              <c:numCache/>
            </c:numRef>
          </c:val>
          <c:smooth val="0"/>
        </c:ser>
        <c:axId val="39371716"/>
        <c:axId val="18801125"/>
      </c:lineChart>
      <c:dateAx>
        <c:axId val="39371716"/>
        <c:scaling>
          <c:orientation val="minMax"/>
        </c:scaling>
        <c:axPos val="b"/>
        <c:delete val="1"/>
        <c:majorTickMark val="out"/>
        <c:minorTickMark val="none"/>
        <c:tickLblPos val="nextTo"/>
        <c:crossAx val="18801125"/>
        <c:crosses val="autoZero"/>
        <c:auto val="1"/>
        <c:baseTimeUnit val="days"/>
        <c:noMultiLvlLbl val="0"/>
      </c:dateAx>
      <c:valAx>
        <c:axId val="18801125"/>
        <c:scaling>
          <c:orientation val="minMax"/>
        </c:scaling>
        <c:axPos val="l"/>
        <c:majorGridlines>
          <c:spPr>
            <a:ln>
              <a:solidFill>
                <a:schemeClr val="bg1">
                  <a:lumMod val="85000"/>
                </a:schemeClr>
              </a:solidFill>
            </a:ln>
          </c:spPr>
        </c:majorGridlines>
        <c:delete val="0"/>
        <c:numFmt formatCode="General" sourceLinked="1"/>
        <c:majorTickMark val="out"/>
        <c:minorTickMark val="none"/>
        <c:tickLblPos val="nextTo"/>
        <c:spPr>
          <a:ln>
            <a:solidFill>
              <a:schemeClr val="bg1">
                <a:lumMod val="85000"/>
              </a:schemeClr>
            </a:solidFill>
          </a:ln>
        </c:spPr>
        <c:txPr>
          <a:bodyPr/>
          <a:lstStyle/>
          <a:p>
            <a:pPr>
              <a:defRPr lang="en-US" cap="none" sz="800" u="none" baseline="0">
                <a:solidFill>
                  <a:schemeClr val="accent3"/>
                </a:solidFill>
                <a:latin typeface="Verdana"/>
                <a:ea typeface="Verdana"/>
                <a:cs typeface="Verdana"/>
              </a:defRPr>
            </a:pPr>
          </a:p>
        </c:txPr>
        <c:crossAx val="39371716"/>
        <c:crosses val="autoZero"/>
        <c:crossBetween val="between"/>
        <c:dispUnits/>
      </c:valAx>
      <c:spPr>
        <a:noFill/>
        <a:ln>
          <a:solidFill>
            <a:schemeClr val="bg1">
              <a:lumMod val="85000"/>
            </a:schemeClr>
          </a:solidFill>
        </a:ln>
      </c:spPr>
    </c:plotArea>
    <c:legend>
      <c:legendPos val="t"/>
      <c:layout/>
      <c:overlay val="0"/>
      <c:txPr>
        <a:bodyPr vert="horz" rot="0"/>
        <a:lstStyle/>
        <a:p>
          <a:pPr>
            <a:defRPr lang="en-US" cap="none" sz="800" u="none" baseline="0">
              <a:solidFill>
                <a:schemeClr val="accent3"/>
              </a:solidFill>
              <a:latin typeface="Verdana"/>
              <a:ea typeface="Verdana"/>
              <a:cs typeface="Verdana"/>
            </a:defRPr>
          </a:pPr>
        </a:p>
      </c:txPr>
    </c:legend>
    <c:plotVisOnly val="1"/>
    <c:dispBlanksAs val="gap"/>
    <c:showDLblsOverMax val="0"/>
  </c:chart>
  <c:spPr>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975"/>
          <c:y val="0.297"/>
          <c:w val="0.31925"/>
          <c:h val="0.5235"/>
        </c:manualLayout>
      </c:layout>
      <c:barChart>
        <c:barDir val="col"/>
        <c:grouping val="stacked"/>
        <c:varyColors val="0"/>
        <c:ser>
          <c:idx val="0"/>
          <c:order val="0"/>
          <c:tx>
            <c:v>WeightToGo</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bg1">
                  <a:lumMod val="85000"/>
                </a:schemeClr>
              </a:solidFill>
            </c:spPr>
          </c:dPt>
          <c:dLbls>
            <c:numFmt formatCode="General" sourceLinked="1"/>
            <c:showLegendKey val="0"/>
            <c:showVal val="0"/>
            <c:showBubbleSize val="0"/>
            <c:showCatName val="0"/>
            <c:showSerName val="0"/>
            <c:showPercent val="0"/>
          </c:dLbls>
          <c:val>
            <c:numRef>
              <c:f>Dashboard!$G$18</c:f>
              <c:numCache/>
            </c:numRef>
          </c:val>
        </c:ser>
        <c:overlap val="100"/>
        <c:gapWidth val="35"/>
        <c:axId val="34992398"/>
        <c:axId val="46496127"/>
      </c:barChart>
      <c:barChart>
        <c:barDir val="col"/>
        <c:grouping val="stacked"/>
        <c:varyColors val="0"/>
        <c:ser>
          <c:idx val="1"/>
          <c:order val="1"/>
          <c:tx>
            <c:v>Progress</c:v>
          </c:tx>
          <c:spPr>
            <a:solidFill>
              <a:schemeClr val="accent1"/>
            </a:solidFill>
            <a:ln w="381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Dashboard!$G$19</c:f>
              <c:numCache/>
            </c:numRef>
          </c:cat>
          <c:val>
            <c:numRef>
              <c:f>Dashboard!$G$19</c:f>
              <c:numCache/>
            </c:numRef>
          </c:val>
        </c:ser>
        <c:overlap val="100"/>
        <c:gapWidth val="35"/>
        <c:axId val="15811960"/>
        <c:axId val="8089913"/>
      </c:barChart>
      <c:catAx>
        <c:axId val="34992398"/>
        <c:scaling>
          <c:orientation val="minMax"/>
        </c:scaling>
        <c:axPos val="b"/>
        <c:delete val="1"/>
        <c:majorTickMark val="out"/>
        <c:minorTickMark val="none"/>
        <c:tickLblPos val="nextTo"/>
        <c:crossAx val="46496127"/>
        <c:crosses val="autoZero"/>
        <c:auto val="1"/>
        <c:lblOffset val="100"/>
        <c:noMultiLvlLbl val="0"/>
      </c:catAx>
      <c:valAx>
        <c:axId val="46496127"/>
        <c:scaling>
          <c:orientation val="minMax"/>
          <c:max val="1"/>
          <c:min val="0"/>
        </c:scaling>
        <c:axPos val="l"/>
        <c:delete val="0"/>
        <c:numFmt formatCode="0%" sourceLinked="0"/>
        <c:majorTickMark val="out"/>
        <c:minorTickMark val="none"/>
        <c:tickLblPos val="nextTo"/>
        <c:spPr>
          <a:noFill/>
          <a:ln>
            <a:solidFill>
              <a:schemeClr val="bg1">
                <a:lumMod val="85000"/>
              </a:schemeClr>
            </a:solidFill>
          </a:ln>
        </c:spPr>
        <c:txPr>
          <a:bodyPr/>
          <a:lstStyle/>
          <a:p>
            <a:pPr>
              <a:defRPr lang="en-US" cap="none" sz="700" u="none" baseline="0">
                <a:solidFill>
                  <a:schemeClr val="accent3"/>
                </a:solidFill>
                <a:latin typeface="Verdana"/>
                <a:ea typeface="Verdana"/>
                <a:cs typeface="Verdana"/>
              </a:defRPr>
            </a:pPr>
          </a:p>
        </c:txPr>
        <c:crossAx val="34992398"/>
        <c:crosses val="max"/>
        <c:crossBetween val="between"/>
        <c:dispUnits/>
        <c:majorUnit val="0.2"/>
        <c:minorUnit val="0.020000000000000004"/>
      </c:valAx>
      <c:catAx>
        <c:axId val="15811960"/>
        <c:scaling>
          <c:orientation val="minMax"/>
        </c:scaling>
        <c:axPos val="b"/>
        <c:delete val="1"/>
        <c:majorTickMark val="out"/>
        <c:minorTickMark val="none"/>
        <c:tickLblPos val="nextTo"/>
        <c:crossAx val="8089913"/>
        <c:crosses val="autoZero"/>
        <c:auto val="1"/>
        <c:lblOffset val="100"/>
        <c:noMultiLvlLbl val="0"/>
      </c:catAx>
      <c:valAx>
        <c:axId val="8089913"/>
        <c:scaling>
          <c:orientation val="minMax"/>
          <c:max val="1"/>
          <c:min val="0"/>
        </c:scaling>
        <c:axPos val="l"/>
        <c:delete val="0"/>
        <c:numFmt formatCode="0%" sourceLinked="0"/>
        <c:majorTickMark val="out"/>
        <c:minorTickMark val="none"/>
        <c:tickLblPos val="nextTo"/>
        <c:spPr>
          <a:ln>
            <a:solidFill>
              <a:schemeClr val="bg1">
                <a:lumMod val="85000"/>
              </a:schemeClr>
            </a:solidFill>
          </a:ln>
        </c:spPr>
        <c:txPr>
          <a:bodyPr/>
          <a:lstStyle/>
          <a:p>
            <a:pPr>
              <a:defRPr lang="en-US" cap="none" sz="700" u="none" baseline="0">
                <a:solidFill>
                  <a:schemeClr val="accent3"/>
                </a:solidFill>
                <a:latin typeface="Verdana"/>
                <a:ea typeface="Verdana"/>
                <a:cs typeface="Verdana"/>
              </a:defRPr>
            </a:pPr>
          </a:p>
        </c:txPr>
        <c:crossAx val="15811960"/>
        <c:crosses val="autoZero"/>
        <c:crossBetween val="between"/>
        <c:dispUnits/>
        <c:majorUnit val="0.2"/>
        <c:minorUnit val="0.010000000000000002"/>
      </c:valAx>
      <c:spPr>
        <a:solidFill>
          <a:schemeClr val="bg1"/>
        </a:solidFill>
        <a:ln>
          <a:noFill/>
        </a:ln>
      </c:spPr>
    </c:plotArea>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2"/>
    </mc:Choice>
    <mc:Fallback>
      <c:style val="22"/>
    </mc:Fallback>
  </mc:AlternateContent>
  <c:chart>
    <c:autoTitleDeleted val="0"/>
    <c:title>
      <c:tx>
        <c:rich>
          <a:bodyPr vert="horz" rot="0" anchor="ctr"/>
          <a:lstStyle/>
          <a:p>
            <a:pPr algn="ctr">
              <a:defRPr/>
            </a:pPr>
            <a:r>
              <a:rPr lang="en-US" cap="none" sz="800" b="1" u="none" baseline="0">
                <a:solidFill>
                  <a:schemeClr val="accent3"/>
                </a:solidFill>
                <a:latin typeface="Verdana"/>
                <a:ea typeface="Verdana"/>
                <a:cs typeface="Verdana"/>
              </a:rPr>
              <a:t>WATER OZ.</a:t>
            </a:r>
          </a:p>
        </c:rich>
      </c:tx>
      <c:layout/>
      <c:overlay val="0"/>
      <c:spPr>
        <a:noFill/>
        <a:ln>
          <a:noFill/>
        </a:ln>
      </c:spPr>
    </c:title>
    <c:plotArea>
      <c:layout/>
      <c:areaChart>
        <c:grouping val="standard"/>
        <c:varyColors val="0"/>
        <c:ser>
          <c:idx val="0"/>
          <c:order val="0"/>
          <c:tx>
            <c:strRef>
              <c:f>'Data Entry'!$I$6</c:f>
              <c:strCache>
                <c:ptCount val="1"/>
                <c:pt idx="0">
                  <c:v>WATER OZ.</c:v>
                </c:pt>
              </c:strCache>
            </c:strRef>
          </c:tx>
          <c:spPr>
            <a:solidFill>
              <a:schemeClr val="accent1"/>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Entry'!$I$7:$I$21</c:f>
              <c:numCache/>
            </c:numRef>
          </c:val>
        </c:ser>
        <c:axId val="5700354"/>
        <c:axId val="51303187"/>
      </c:areaChart>
      <c:catAx>
        <c:axId val="5700354"/>
        <c:scaling>
          <c:orientation val="minMax"/>
        </c:scaling>
        <c:axPos val="b"/>
        <c:delete val="1"/>
        <c:majorTickMark val="out"/>
        <c:minorTickMark val="none"/>
        <c:tickLblPos val="nextTo"/>
        <c:crossAx val="51303187"/>
        <c:crosses val="autoZero"/>
        <c:auto val="1"/>
        <c:lblOffset val="100"/>
        <c:noMultiLvlLbl val="0"/>
      </c:catAx>
      <c:valAx>
        <c:axId val="51303187"/>
        <c:scaling>
          <c:orientation val="minMax"/>
        </c:scaling>
        <c:axPos val="l"/>
        <c:majorGridlines>
          <c:spPr>
            <a:ln>
              <a:solidFill>
                <a:schemeClr val="bg1">
                  <a:lumMod val="85000"/>
                </a:schemeClr>
              </a:solidFill>
            </a:ln>
          </c:spPr>
        </c:majorGridlines>
        <c:delete val="0"/>
        <c:numFmt formatCode="General" sourceLinked="0"/>
        <c:majorTickMark val="out"/>
        <c:minorTickMark val="none"/>
        <c:tickLblPos val="nextTo"/>
        <c:spPr>
          <a:ln>
            <a:solidFill>
              <a:schemeClr val="bg1">
                <a:lumMod val="85000"/>
              </a:schemeClr>
            </a:solidFill>
          </a:ln>
        </c:spPr>
        <c:txPr>
          <a:bodyPr/>
          <a:lstStyle/>
          <a:p>
            <a:pPr>
              <a:defRPr lang="en-US" cap="none" sz="800" u="none" baseline="0">
                <a:solidFill>
                  <a:schemeClr val="accent3"/>
                </a:solidFill>
                <a:latin typeface="Verdana"/>
                <a:ea typeface="Verdana"/>
                <a:cs typeface="Verdana"/>
              </a:defRPr>
            </a:pPr>
          </a:p>
        </c:txPr>
        <c:crossAx val="5700354"/>
        <c:crosses val="autoZero"/>
        <c:crossBetween val="midCat"/>
        <c:dispUnits/>
      </c:valAx>
      <c:spPr>
        <a:ln>
          <a:solidFill>
            <a:schemeClr val="bg1">
              <a:lumMod val="85000"/>
            </a:schemeClr>
          </a:solidFill>
        </a:ln>
      </c:spPr>
    </c:plotArea>
    <c:plotVisOnly val="1"/>
    <c:dispBlanksAs val="zero"/>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1"/>
    <c:plotArea>
      <c:layout>
        <c:manualLayout>
          <c:layoutTarget val="inner"/>
          <c:xMode val="edge"/>
          <c:yMode val="edge"/>
          <c:x val="0.0555"/>
          <c:y val="0.06475"/>
          <c:w val="0.33575"/>
          <c:h val="0.841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Dashboard!$B$34:$B$38</c:f>
              <c:strCache/>
            </c:strRef>
          </c:cat>
          <c:val>
            <c:numRef>
              <c:f>Dashboard!$C$34:$C$38</c:f>
              <c:numCache/>
            </c:numRef>
          </c:val>
        </c:ser>
        <c:holeSize val="42"/>
      </c:doughnutChart>
    </c:plotArea>
    <c:legend>
      <c:legendPos val="r"/>
      <c:layout>
        <c:manualLayout>
          <c:xMode val="edge"/>
          <c:yMode val="edge"/>
          <c:x val="0.444"/>
          <c:y val="0.06775"/>
          <c:w val="0.43275"/>
          <c:h val="0.8645"/>
        </c:manualLayout>
      </c:layout>
      <c:overlay val="0"/>
      <c:txPr>
        <a:bodyPr vert="horz" rot="0"/>
        <a:lstStyle/>
        <a:p>
          <a:pPr>
            <a:defRPr lang="en-US" cap="none" sz="800" u="none" baseline="0">
              <a:solidFill>
                <a:schemeClr val="accent3"/>
              </a:solidFill>
              <a:latin typeface="Verdana"/>
              <a:ea typeface="Verdana"/>
              <a:cs typeface="Verdana"/>
            </a:defRPr>
          </a:pPr>
        </a:p>
      </c:txPr>
    </c:legend>
    <c:plotVisOnly val="1"/>
    <c:dispBlanksAs val="gap"/>
    <c:showDLblsOverMax val="0"/>
  </c:chart>
  <c:spPr>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trlProps/ctrlProp1.xml><?xml version="1.0" encoding="utf-8"?>
<formControlPr xmlns="http://schemas.microsoft.com/office/spreadsheetml/2009/9/main" objectType="Spin" dx="16" fmlaLink="$D$8" max="12" min="1" page="10" val="5"/>
</file>

<file path=xl/ctrlProps/ctrlProp2.xml><?xml version="1.0" encoding="utf-8"?>
<formControlPr xmlns="http://schemas.microsoft.com/office/spreadsheetml/2009/9/main" objectType="Spin" dx="16" fmlaLink="$E$8" max="11" page="10" val="10"/>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hyperlink" Target="#'Data Entry'!A1" /><Relationship Id="rId8" Type="http://schemas.openxmlformats.org/officeDocument/2006/relationships/hyperlink" Target="#'BMI Info'!A1" /><Relationship Id="rId9"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hyperlink" Target="#Dashboard!A1" /><Relationship Id="rId2" Type="http://schemas.openxmlformats.org/officeDocument/2006/relationships/hyperlink" Target="#'BMI Info'!A1" /></Relationships>
</file>

<file path=xl/drawings/_rels/drawing3.xml.rels><?xml version="1.0" encoding="utf-8" standalone="yes"?><Relationships xmlns="http://schemas.openxmlformats.org/package/2006/relationships"><Relationship Id="rId1" Type="http://schemas.openxmlformats.org/officeDocument/2006/relationships/hyperlink" Target="#Dashboard!A1" /><Relationship Id="rId2" Type="http://schemas.openxmlformats.org/officeDocument/2006/relationships/hyperlink" Target="#'Data Entry'!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5</xdr:col>
      <xdr:colOff>0</xdr:colOff>
      <xdr:row>28</xdr:row>
      <xdr:rowOff>142875</xdr:rowOff>
    </xdr:to>
    <xdr:graphicFrame macro="">
      <xdr:nvGraphicFramePr>
        <xdr:cNvPr id="7" name="chtWeight" descr="Line chart that tracks weight trend." title="Weight"/>
        <xdr:cNvGraphicFramePr/>
      </xdr:nvGraphicFramePr>
      <xdr:xfrm>
        <a:off x="314325" y="3867150"/>
        <a:ext cx="3981450" cy="1447800"/>
      </xdr:xfrm>
      <a:graphic>
        <a:graphicData uri="http://schemas.openxmlformats.org/drawingml/2006/chart">
          <c:chart xmlns:c="http://schemas.openxmlformats.org/drawingml/2006/chart" r:id="rId1"/>
        </a:graphicData>
      </a:graphic>
    </xdr:graphicFrame>
    <xdr:clientData/>
  </xdr:twoCellAnchor>
  <xdr:twoCellAnchor>
    <xdr:from>
      <xdr:col>6</xdr:col>
      <xdr:colOff>114300</xdr:colOff>
      <xdr:row>20</xdr:row>
      <xdr:rowOff>0</xdr:rowOff>
    </xdr:from>
    <xdr:to>
      <xdr:col>10</xdr:col>
      <xdr:colOff>771525</xdr:colOff>
      <xdr:row>28</xdr:row>
      <xdr:rowOff>142875</xdr:rowOff>
    </xdr:to>
    <xdr:graphicFrame macro="">
      <xdr:nvGraphicFramePr>
        <xdr:cNvPr id="8" name="chtCaloriesBurned" descr="Line chart that tracks calories burned." title="Calories Burned"/>
        <xdr:cNvGraphicFramePr/>
      </xdr:nvGraphicFramePr>
      <xdr:xfrm>
        <a:off x="5257800" y="3867150"/>
        <a:ext cx="3324225" cy="14478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41</xdr:row>
      <xdr:rowOff>114300</xdr:rowOff>
    </xdr:from>
    <xdr:to>
      <xdr:col>4</xdr:col>
      <xdr:colOff>752475</xdr:colOff>
      <xdr:row>53</xdr:row>
      <xdr:rowOff>57150</xdr:rowOff>
    </xdr:to>
    <xdr:graphicFrame macro="">
      <xdr:nvGraphicFramePr>
        <xdr:cNvPr id="9" name="chtBP" descr="Chart showing blood pressure trend" title="Chart"/>
        <xdr:cNvGraphicFramePr/>
      </xdr:nvGraphicFramePr>
      <xdr:xfrm>
        <a:off x="323850" y="7524750"/>
        <a:ext cx="3914775" cy="1895475"/>
      </xdr:xfrm>
      <a:graphic>
        <a:graphicData uri="http://schemas.openxmlformats.org/drawingml/2006/chart">
          <c:chart xmlns:c="http://schemas.openxmlformats.org/drawingml/2006/chart" r:id="rId3"/>
        </a:graphicData>
      </a:graphic>
    </xdr:graphicFrame>
    <xdr:clientData/>
  </xdr:twoCellAnchor>
  <xdr:twoCellAnchor>
    <xdr:from>
      <xdr:col>6</xdr:col>
      <xdr:colOff>114300</xdr:colOff>
      <xdr:row>41</xdr:row>
      <xdr:rowOff>114300</xdr:rowOff>
    </xdr:from>
    <xdr:to>
      <xdr:col>10</xdr:col>
      <xdr:colOff>771525</xdr:colOff>
      <xdr:row>53</xdr:row>
      <xdr:rowOff>57150</xdr:rowOff>
    </xdr:to>
    <xdr:graphicFrame macro="">
      <xdr:nvGraphicFramePr>
        <xdr:cNvPr id="10" name="chtHRandRR" descr="Chart showing pulse and resting breathing rate trend" title="Chart"/>
        <xdr:cNvGraphicFramePr/>
      </xdr:nvGraphicFramePr>
      <xdr:xfrm>
        <a:off x="5257800" y="7524750"/>
        <a:ext cx="3324225" cy="189547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0</xdr:row>
      <xdr:rowOff>0</xdr:rowOff>
    </xdr:from>
    <xdr:to>
      <xdr:col>8</xdr:col>
      <xdr:colOff>428625</xdr:colOff>
      <xdr:row>19</xdr:row>
      <xdr:rowOff>152400</xdr:rowOff>
    </xdr:to>
    <xdr:graphicFrame macro="">
      <xdr:nvGraphicFramePr>
        <xdr:cNvPr id="3" name="chtProgress" descr="Single column data chart that tracks weight loss progress." title="Progress chart"/>
        <xdr:cNvGraphicFramePr/>
      </xdr:nvGraphicFramePr>
      <xdr:xfrm>
        <a:off x="5143500" y="0"/>
        <a:ext cx="1666875" cy="3752850"/>
      </xdr:xfrm>
      <a:graphic>
        <a:graphicData uri="http://schemas.openxmlformats.org/drawingml/2006/chart">
          <c:chart xmlns:c="http://schemas.openxmlformats.org/drawingml/2006/chart" r:id="rId5"/>
        </a:graphicData>
      </a:graphic>
    </xdr:graphicFrame>
    <xdr:clientData/>
  </xdr:twoCellAnchor>
  <xdr:twoCellAnchor>
    <xdr:from>
      <xdr:col>6</xdr:col>
      <xdr:colOff>76200</xdr:colOff>
      <xdr:row>30</xdr:row>
      <xdr:rowOff>38100</xdr:rowOff>
    </xdr:from>
    <xdr:to>
      <xdr:col>10</xdr:col>
      <xdr:colOff>771525</xdr:colOff>
      <xdr:row>39</xdr:row>
      <xdr:rowOff>142875</xdr:rowOff>
    </xdr:to>
    <xdr:graphicFrame macro="">
      <xdr:nvGraphicFramePr>
        <xdr:cNvPr id="16" name="chtWaterOz" descr="Area chart that tracks water intake in ounces." title="Water Intake"/>
        <xdr:cNvGraphicFramePr/>
      </xdr:nvGraphicFramePr>
      <xdr:xfrm>
        <a:off x="5219700" y="5638800"/>
        <a:ext cx="3362325" cy="1571625"/>
      </xdr:xfrm>
      <a:graphic>
        <a:graphicData uri="http://schemas.openxmlformats.org/drawingml/2006/chart">
          <c:chart xmlns:c="http://schemas.openxmlformats.org/drawingml/2006/chart" r:id="rId6"/>
        </a:graphicData>
      </a:graphic>
    </xdr:graphicFrame>
    <xdr:clientData/>
  </xdr:twoCellAnchor>
  <xdr:oneCellAnchor>
    <xdr:from>
      <xdr:col>0</xdr:col>
      <xdr:colOff>95250</xdr:colOff>
      <xdr:row>1</xdr:row>
      <xdr:rowOff>9525</xdr:rowOff>
    </xdr:from>
    <xdr:ext cx="7391400" cy="409575"/>
    <xdr:grpSp>
      <xdr:nvGrpSpPr>
        <xdr:cNvPr id="27" name="Group 5" descr="&quot;&quot;" title="Navigation Artwork"/>
        <xdr:cNvGrpSpPr>
          <a:grpSpLocks noChangeAspect="1"/>
        </xdr:cNvGrpSpPr>
      </xdr:nvGrpSpPr>
      <xdr:grpSpPr bwMode="auto">
        <a:xfrm>
          <a:off x="95250" y="180975"/>
          <a:ext cx="7391400" cy="409575"/>
          <a:chOff x="9" y="0"/>
          <a:chExt cx="808" cy="44"/>
        </a:xfrm>
      </xdr:grpSpPr>
      <xdr:sp macro="" textlink="">
        <xdr:nvSpPr>
          <xdr:cNvPr id="32" name="AutoShape 4"/>
          <xdr:cNvSpPr>
            <a:spLocks noChangeAspect="1" noChangeArrowheads="1" noTextEdit="1"/>
          </xdr:cNvSpPr>
        </xdr:nvSpPr>
        <xdr:spPr bwMode="auto">
          <a:xfrm>
            <a:off x="9" y="0"/>
            <a:ext cx="784" cy="42"/>
          </a:xfrm>
          <a:prstGeom prst="rect">
            <a:avLst/>
          </a:prstGeom>
          <a:noFill/>
          <a:ln w="9525">
            <a:noFill/>
          </a:ln>
          <a:extLst>
            <a:ext uri="{909E8E84-426E-40DD-AFC4-6F175D3DCCD1}">
              <a14:hiddenFill xmlns:a14="http://schemas.microsoft.com/office/drawing/2010/main">
                <a:solidFill>
                  <a:srgbClr val="FFFFFF"/>
                </a:solidFill>
              </a14:hiddenFill>
            </a:ext>
          </a:extLst>
        </xdr:spPr>
      </xdr:sp>
      <xdr:sp macro="" textlink="">
        <xdr:nvSpPr>
          <xdr:cNvPr id="33" name="Rectangle 32"/>
          <xdr:cNvSpPr>
            <a:spLocks noChangeArrowheads="1"/>
          </xdr:cNvSpPr>
        </xdr:nvSpPr>
        <xdr:spPr bwMode="auto">
          <a:xfrm>
            <a:off x="9" y="0"/>
            <a:ext cx="808" cy="42"/>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34" name="Rectangle 10"/>
          <xdr:cNvSpPr>
            <a:spLocks noChangeArrowheads="1"/>
          </xdr:cNvSpPr>
        </xdr:nvSpPr>
        <xdr:spPr bwMode="auto">
          <a:xfrm>
            <a:off x="9" y="39"/>
            <a:ext cx="807" cy="5"/>
          </a:xfrm>
          <a:prstGeom prst="rect">
            <a:avLst/>
          </a:prstGeom>
          <a:solidFill>
            <a:srgbClr val="FFFFFF"/>
          </a:solidFill>
          <a:ln w="0">
            <a:noFill/>
          </a:ln>
        </xdr:spPr>
      </xdr:sp>
      <xdr:sp macro="" textlink="">
        <xdr:nvSpPr>
          <xdr:cNvPr id="35" name="Freeform 34"/>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673">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F2F2F2"/>
          </a:solidFill>
          <a:ln w="0">
            <a:noFill/>
          </a:ln>
          <a:effectLst>
            <a:outerShdw blurRad="50800" dist="38100" dir="16200000" rotWithShape="0">
              <a:prstClr val="black">
                <a:alpha val="40000"/>
              </a:prstClr>
            </a:outerShdw>
          </a:effectLst>
        </xdr:spPr>
      </xdr:sp>
      <xdr:sp macro="" textlink="">
        <xdr:nvSpPr>
          <xdr:cNvPr id="36" name="Freeform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777">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rgbClr val="F2F2F2"/>
          </a:solidFill>
          <a:ln w="0">
            <a:noFill/>
          </a:ln>
          <a:effectLst>
            <a:outerShdw blurRad="50800" dist="38100" dir="16200000" rotWithShape="0">
              <a:prstClr val="black">
                <a:alpha val="40000"/>
              </a:prstClr>
            </a:outerShdw>
          </a:effectLst>
        </xdr:spPr>
      </xdr:sp>
      <xdr:sp macro="" textlink="">
        <xdr:nvSpPr>
          <xdr:cNvPr id="31" name="Freeform 8"/>
          <xdr:cNvSpPr>
            <a:spLocks/>
          </xdr:cNvSpPr>
        </xdr:nvSpPr>
        <xdr:spPr bwMode="auto">
          <a:xfrm>
            <a:off x="49" y="0"/>
            <a:ext cx="297"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120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rgbClr val="FFFFFF"/>
          </a:solidFill>
          <a:ln w="0">
            <a:noFill/>
          </a:ln>
          <a:effectLst>
            <a:outerShdw blurRad="50800" dist="38100" dir="16200000" rotWithShape="0">
              <a:prstClr val="black">
                <a:alpha val="40000"/>
              </a:prstClr>
            </a:outerShdw>
          </a:effectLst>
        </xdr:spPr>
      </xdr:sp>
    </xdr:grpSp>
    <xdr:clientData/>
  </xdr:oneCellAnchor>
  <xdr:oneCellAnchor>
    <xdr:from>
      <xdr:col>1</xdr:col>
      <xdr:colOff>276225</xdr:colOff>
      <xdr:row>1</xdr:row>
      <xdr:rowOff>9525</xdr:rowOff>
    </xdr:from>
    <xdr:ext cx="2390775" cy="352425"/>
    <xdr:sp macro="" textlink="">
      <xdr:nvSpPr>
        <xdr:cNvPr id="28" name="Weight Loss Tracker" descr="Navigation button" title="Weight Loss Tracker"/>
        <xdr:cNvSpPr/>
      </xdr:nvSpPr>
      <xdr:spPr>
        <a:xfrm>
          <a:off x="590550" y="180975"/>
          <a:ext cx="239077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2"/>
              </a:solidFill>
            </a:rPr>
            <a:t>WEIGHT LOSS TRACKER</a:t>
          </a:r>
        </a:p>
      </xdr:txBody>
    </xdr:sp>
    <xdr:clientData/>
  </xdr:oneCellAnchor>
  <xdr:oneCellAnchor>
    <xdr:from>
      <xdr:col>3</xdr:col>
      <xdr:colOff>342900</xdr:colOff>
      <xdr:row>1</xdr:row>
      <xdr:rowOff>9525</xdr:rowOff>
    </xdr:from>
    <xdr:ext cx="1381125" cy="352425"/>
    <xdr:sp macro="" textlink="">
      <xdr:nvSpPr>
        <xdr:cNvPr id="29" name="Data Entry" descr="Navigation button" title="Data Entry">
          <a:hlinkClick r:id="rId7"/>
        </xdr:cNvPr>
        <xdr:cNvSpPr/>
      </xdr:nvSpPr>
      <xdr:spPr>
        <a:xfrm>
          <a:off x="3152775" y="180975"/>
          <a:ext cx="138112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3">
                  <a:lumMod val="60000"/>
                  <a:lumOff val="40000"/>
                </a:schemeClr>
              </a:solidFill>
            </a:rPr>
            <a:t>DATA ENTRY</a:t>
          </a:r>
        </a:p>
      </xdr:txBody>
    </xdr:sp>
    <xdr:clientData/>
  </xdr:oneCellAnchor>
  <xdr:oneCellAnchor>
    <xdr:from>
      <xdr:col>5</xdr:col>
      <xdr:colOff>381000</xdr:colOff>
      <xdr:row>1</xdr:row>
      <xdr:rowOff>19050</xdr:rowOff>
    </xdr:from>
    <xdr:ext cx="1171575" cy="342900"/>
    <xdr:sp macro="" textlink="">
      <xdr:nvSpPr>
        <xdr:cNvPr id="30" name="BMI Info" descr="Navigation button" title="BMI Info">
          <a:hlinkClick r:id="rId8"/>
        </xdr:cNvPr>
        <xdr:cNvSpPr/>
      </xdr:nvSpPr>
      <xdr:spPr>
        <a:xfrm>
          <a:off x="4676775" y="190500"/>
          <a:ext cx="117157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3">
                  <a:lumMod val="60000"/>
                  <a:lumOff val="40000"/>
                </a:schemeClr>
              </a:solidFill>
            </a:rPr>
            <a:t>BMI INFO</a:t>
          </a:r>
        </a:p>
      </xdr:txBody>
    </xdr:sp>
    <xdr:clientData/>
  </xdr:oneCellAnchor>
  <xdr:twoCellAnchor>
    <xdr:from>
      <xdr:col>0</xdr:col>
      <xdr:colOff>0</xdr:colOff>
      <xdr:row>30</xdr:row>
      <xdr:rowOff>38100</xdr:rowOff>
    </xdr:from>
    <xdr:to>
      <xdr:col>6</xdr:col>
      <xdr:colOff>200025</xdr:colOff>
      <xdr:row>40</xdr:row>
      <xdr:rowOff>161925</xdr:rowOff>
    </xdr:to>
    <xdr:graphicFrame macro="">
      <xdr:nvGraphicFramePr>
        <xdr:cNvPr id="2" name="chtIntake2" descr="Donut chart that tracks Intake such as protein, carbs, fats, sugars, water, etc." title="Intake Trend"/>
        <xdr:cNvGraphicFramePr/>
      </xdr:nvGraphicFramePr>
      <xdr:xfrm>
        <a:off x="0" y="5638800"/>
        <a:ext cx="5343525" cy="175260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1</xdr:row>
      <xdr:rowOff>9525</xdr:rowOff>
    </xdr:from>
    <xdr:ext cx="9648825" cy="390525"/>
    <xdr:grpSp>
      <xdr:nvGrpSpPr>
        <xdr:cNvPr id="17" name="Navigation Artwork" descr="&quot;&quot;" title="Navigation Artwork"/>
        <xdr:cNvGrpSpPr>
          <a:grpSpLocks noChangeAspect="1"/>
        </xdr:cNvGrpSpPr>
      </xdr:nvGrpSpPr>
      <xdr:grpSpPr bwMode="auto">
        <a:xfrm>
          <a:off x="95250" y="180975"/>
          <a:ext cx="9648825" cy="390525"/>
          <a:chOff x="9" y="0"/>
          <a:chExt cx="1056" cy="42"/>
        </a:xfrm>
      </xdr:grpSpPr>
      <xdr:sp macro="" textlink="">
        <xdr:nvSpPr>
          <xdr:cNvPr id="25" name="Freeform 8"/>
          <xdr:cNvSpPr>
            <a:spLocks/>
          </xdr:cNvSpPr>
        </xdr:nvSpPr>
        <xdr:spPr bwMode="auto">
          <a:xfrm>
            <a:off x="49" y="0"/>
            <a:ext cx="297"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120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rgbClr val="F2F2F2"/>
          </a:solidFill>
          <a:ln w="0">
            <a:noFill/>
          </a:ln>
          <a:effectLst>
            <a:outerShdw blurRad="50800" dist="38100" dir="16200000" rotWithShape="0">
              <a:prstClr val="black">
                <a:alpha val="40000"/>
              </a:prstClr>
            </a:outerShdw>
          </a:effectLst>
        </xdr:spPr>
      </xdr:sp>
      <xdr:sp macro="" textlink="">
        <xdr:nvSpPr>
          <xdr:cNvPr id="21" name="AutoShape 4"/>
          <xdr:cNvSpPr>
            <a:spLocks noChangeAspect="1" noChangeArrowheads="1" noTextEdit="1"/>
          </xdr:cNvSpPr>
        </xdr:nvSpPr>
        <xdr:spPr bwMode="auto">
          <a:xfrm>
            <a:off x="9" y="0"/>
            <a:ext cx="1056" cy="42"/>
          </a:xfrm>
          <a:prstGeom prst="rect">
            <a:avLst/>
          </a:prstGeom>
          <a:noFill/>
          <a:ln w="9525">
            <a:noFill/>
          </a:ln>
          <a:extLst>
            <a:ext uri="{909E8E84-426E-40DD-AFC4-6F175D3DCCD1}">
              <a14:hiddenFill xmlns:a14="http://schemas.microsoft.com/office/drawing/2010/main">
                <a:solidFill>
                  <a:srgbClr val="FFFFFF"/>
                </a:solidFill>
              </a14:hiddenFill>
            </a:ext>
          </a:extLst>
        </xdr:spPr>
      </xdr:sp>
      <xdr:sp macro="" textlink="">
        <xdr:nvSpPr>
          <xdr:cNvPr id="22" name="Rectangle 21"/>
          <xdr:cNvSpPr>
            <a:spLocks noChangeArrowheads="1"/>
          </xdr:cNvSpPr>
        </xdr:nvSpPr>
        <xdr:spPr bwMode="auto">
          <a:xfrm>
            <a:off x="9" y="0"/>
            <a:ext cx="1056" cy="42"/>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24" name="Rectangle 10"/>
          <xdr:cNvSpPr>
            <a:spLocks noChangeArrowheads="1"/>
          </xdr:cNvSpPr>
        </xdr:nvSpPr>
        <xdr:spPr bwMode="auto">
          <a:xfrm>
            <a:off x="9" y="39"/>
            <a:ext cx="1056" cy="3"/>
          </a:xfrm>
          <a:prstGeom prst="rect">
            <a:avLst/>
          </a:prstGeom>
          <a:solidFill>
            <a:srgbClr val="FFFFFF"/>
          </a:solidFill>
          <a:ln w="0">
            <a:noFill/>
          </a:ln>
        </xdr:spPr>
      </xdr:sp>
      <xdr:sp macro="" textlink="">
        <xdr:nvSpPr>
          <xdr:cNvPr id="26" name="Freeform 25"/>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673">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F2F2F2"/>
          </a:solidFill>
          <a:ln w="0">
            <a:noFill/>
          </a:ln>
          <a:effectLst>
            <a:outerShdw blurRad="50800" dist="38100" dir="16200000" rotWithShape="0">
              <a:prstClr val="black">
                <a:alpha val="40000"/>
              </a:prstClr>
            </a:outerShdw>
          </a:effectLst>
        </xdr:spPr>
      </xdr:sp>
      <xdr:sp macro="" textlink="">
        <xdr:nvSpPr>
          <xdr:cNvPr id="23" name="Freeform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777">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rgbClr val="FFFFFF"/>
          </a:solidFill>
          <a:ln w="0">
            <a:noFill/>
          </a:ln>
          <a:effectLst>
            <a:outerShdw blurRad="50800" dist="38100" dir="16200000" rotWithShape="0">
              <a:prstClr val="black">
                <a:alpha val="40000"/>
              </a:prstClr>
            </a:outerShdw>
          </a:effectLst>
        </xdr:spPr>
      </xdr:sp>
    </xdr:grpSp>
    <xdr:clientData/>
  </xdr:oneCellAnchor>
  <xdr:oneCellAnchor>
    <xdr:from>
      <xdr:col>1</xdr:col>
      <xdr:colOff>247650</xdr:colOff>
      <xdr:row>1</xdr:row>
      <xdr:rowOff>19050</xdr:rowOff>
    </xdr:from>
    <xdr:ext cx="2419350" cy="352425"/>
    <xdr:sp macro="" textlink="">
      <xdr:nvSpPr>
        <xdr:cNvPr id="18" name="Weight Loss Tracker" descr="Navigation button" title="Weight Loss Tracker">
          <a:hlinkClick r:id="rId1"/>
        </xdr:cNvPr>
        <xdr:cNvSpPr/>
      </xdr:nvSpPr>
      <xdr:spPr>
        <a:xfrm>
          <a:off x="561975" y="190500"/>
          <a:ext cx="2419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3">
                  <a:lumMod val="60000"/>
                  <a:lumOff val="40000"/>
                </a:schemeClr>
              </a:solidFill>
            </a:rPr>
            <a:t>WEIGHT LOSS TRACKER</a:t>
          </a:r>
        </a:p>
      </xdr:txBody>
    </xdr:sp>
    <xdr:clientData/>
  </xdr:oneCellAnchor>
  <xdr:oneCellAnchor>
    <xdr:from>
      <xdr:col>3</xdr:col>
      <xdr:colOff>1095375</xdr:colOff>
      <xdr:row>1</xdr:row>
      <xdr:rowOff>9525</xdr:rowOff>
    </xdr:from>
    <xdr:ext cx="1381125" cy="352425"/>
    <xdr:sp macro="" textlink="">
      <xdr:nvSpPr>
        <xdr:cNvPr id="19" name="Data Entry" descr="Navigation button" title="Data Entry"/>
        <xdr:cNvSpPr/>
      </xdr:nvSpPr>
      <xdr:spPr>
        <a:xfrm>
          <a:off x="3152775" y="180975"/>
          <a:ext cx="138112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2"/>
              </a:solidFill>
            </a:rPr>
            <a:t>DATA ENTRY</a:t>
          </a:r>
        </a:p>
      </xdr:txBody>
    </xdr:sp>
    <xdr:clientData/>
  </xdr:oneCellAnchor>
  <xdr:oneCellAnchor>
    <xdr:from>
      <xdr:col>5</xdr:col>
      <xdr:colOff>238125</xdr:colOff>
      <xdr:row>1</xdr:row>
      <xdr:rowOff>9525</xdr:rowOff>
    </xdr:from>
    <xdr:ext cx="1162050" cy="352425"/>
    <xdr:sp macro="" textlink="">
      <xdr:nvSpPr>
        <xdr:cNvPr id="20" name="BMI Info" descr="Navigation button" title="BMI Info">
          <a:hlinkClick r:id="rId2"/>
        </xdr:cNvPr>
        <xdr:cNvSpPr/>
      </xdr:nvSpPr>
      <xdr:spPr>
        <a:xfrm>
          <a:off x="4676775" y="180975"/>
          <a:ext cx="11620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3">
                  <a:lumMod val="60000"/>
                  <a:lumOff val="40000"/>
                </a:schemeClr>
              </a:solidFill>
            </a:rPr>
            <a:t>BMI INFO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1</xdr:row>
      <xdr:rowOff>0</xdr:rowOff>
    </xdr:from>
    <xdr:ext cx="7639050" cy="409575"/>
    <xdr:grpSp>
      <xdr:nvGrpSpPr>
        <xdr:cNvPr id="5" name="Navigation Artwork" descr="&quot;&quot;" title="Navigation Artwork"/>
        <xdr:cNvGrpSpPr>
          <a:grpSpLocks noChangeAspect="1"/>
        </xdr:cNvGrpSpPr>
      </xdr:nvGrpSpPr>
      <xdr:grpSpPr bwMode="auto">
        <a:xfrm>
          <a:off x="95250" y="171450"/>
          <a:ext cx="7639050" cy="409575"/>
          <a:chOff x="9" y="0"/>
          <a:chExt cx="845" cy="44"/>
        </a:xfrm>
      </xdr:grpSpPr>
      <xdr:sp macro="" textlink="">
        <xdr:nvSpPr>
          <xdr:cNvPr id="11" name="Freeform 8"/>
          <xdr:cNvSpPr>
            <a:spLocks/>
          </xdr:cNvSpPr>
        </xdr:nvSpPr>
        <xdr:spPr bwMode="auto">
          <a:xfrm>
            <a:off x="44" y="0"/>
            <a:ext cx="302"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120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rgbClr val="F2F2F2"/>
          </a:solidFill>
          <a:ln w="0">
            <a:noFill/>
          </a:ln>
          <a:effectLst>
            <a:outerShdw blurRad="50800" dist="38100" dir="16200000" rotWithShape="0">
              <a:prstClr val="black">
                <a:alpha val="40000"/>
              </a:prstClr>
            </a:outerShdw>
          </a:effectLst>
        </xdr:spPr>
      </xdr:sp>
      <xdr:sp macro="" textlink="">
        <xdr:nvSpPr>
          <xdr:cNvPr id="6" name="AutoShape 4"/>
          <xdr:cNvSpPr>
            <a:spLocks noChangeAspect="1" noChangeArrowheads="1" noTextEdit="1"/>
          </xdr:cNvSpPr>
        </xdr:nvSpPr>
        <xdr:spPr bwMode="auto">
          <a:xfrm>
            <a:off x="9" y="0"/>
            <a:ext cx="834" cy="42"/>
          </a:xfrm>
          <a:prstGeom prst="rect">
            <a:avLst/>
          </a:prstGeom>
          <a:noFill/>
          <a:ln w="9525">
            <a:noFill/>
          </a:ln>
          <a:extLst>
            <a:ext uri="{909E8E84-426E-40DD-AFC4-6F175D3DCCD1}">
              <a14:hiddenFill xmlns:a14="http://schemas.microsoft.com/office/drawing/2010/main">
                <a:solidFill>
                  <a:srgbClr val="FFFFFF"/>
                </a:solidFill>
              </a14:hiddenFill>
            </a:ext>
          </a:extLst>
        </xdr:spPr>
      </xdr:sp>
      <xdr:sp macro="" textlink="">
        <xdr:nvSpPr>
          <xdr:cNvPr id="7" name="Rectangle 6"/>
          <xdr:cNvSpPr>
            <a:spLocks noChangeArrowheads="1"/>
          </xdr:cNvSpPr>
        </xdr:nvSpPr>
        <xdr:spPr bwMode="auto">
          <a:xfrm>
            <a:off x="9" y="0"/>
            <a:ext cx="845" cy="42"/>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9" name="Freeform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777">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rgbClr val="F2F2F2"/>
          </a:solidFill>
          <a:ln w="0">
            <a:solidFill>
              <a:schemeClr val="bg1">
                <a:lumMod val="85000"/>
              </a:schemeClr>
            </a:solidFill>
            <a:prstDash val="solid"/>
            <a:round/>
            <a:headEnd type="none"/>
            <a:tailEnd type="none"/>
          </a:ln>
          <a:effectLst>
            <a:outerShdw blurRad="50800" dist="38100" dir="16200000" rotWithShape="0">
              <a:prstClr val="black">
                <a:alpha val="40000"/>
              </a:prstClr>
            </a:outerShdw>
          </a:effectLst>
        </xdr:spPr>
      </xdr:sp>
      <xdr:sp macro="" textlink="">
        <xdr:nvSpPr>
          <xdr:cNvPr id="10" name="Rectangle 10"/>
          <xdr:cNvSpPr>
            <a:spLocks noChangeArrowheads="1"/>
          </xdr:cNvSpPr>
        </xdr:nvSpPr>
        <xdr:spPr bwMode="auto">
          <a:xfrm>
            <a:off x="9" y="39"/>
            <a:ext cx="840" cy="5"/>
          </a:xfrm>
          <a:prstGeom prst="rect">
            <a:avLst/>
          </a:prstGeom>
          <a:solidFill>
            <a:srgbClr val="FFFFFF"/>
          </a:solidFill>
          <a:ln w="0">
            <a:noFill/>
          </a:ln>
        </xdr:spPr>
      </xdr:sp>
      <xdr:sp macro="" textlink="">
        <xdr:nvSpPr>
          <xdr:cNvPr id="8" name="Freeform 7"/>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673">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FFFFFF"/>
          </a:solidFill>
          <a:ln w="0">
            <a:noFill/>
          </a:ln>
          <a:effectLst>
            <a:outerShdw blurRad="50800" dist="38100" dir="16200000" rotWithShape="0">
              <a:prstClr val="black">
                <a:alpha val="40000"/>
              </a:prstClr>
            </a:outerShdw>
          </a:effectLst>
        </xdr:spPr>
      </xdr:sp>
    </xdr:grpSp>
    <xdr:clientData/>
  </xdr:oneCellAnchor>
  <xdr:oneCellAnchor>
    <xdr:from>
      <xdr:col>1</xdr:col>
      <xdr:colOff>238125</xdr:colOff>
      <xdr:row>1</xdr:row>
      <xdr:rowOff>9525</xdr:rowOff>
    </xdr:from>
    <xdr:ext cx="2390775" cy="352425"/>
    <xdr:sp macro="" textlink="">
      <xdr:nvSpPr>
        <xdr:cNvPr id="12" name="Weight Loss Tracker" descr="Navigation button" title="Weight Loss Tracker">
          <a:hlinkClick r:id="rId1"/>
        </xdr:cNvPr>
        <xdr:cNvSpPr/>
      </xdr:nvSpPr>
      <xdr:spPr>
        <a:xfrm>
          <a:off x="552450" y="180975"/>
          <a:ext cx="239077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3">
                  <a:lumMod val="60000"/>
                  <a:lumOff val="40000"/>
                </a:schemeClr>
              </a:solidFill>
            </a:rPr>
            <a:t>WEIGHT LOSS TRACKER</a:t>
          </a:r>
        </a:p>
      </xdr:txBody>
    </xdr:sp>
    <xdr:clientData/>
  </xdr:oneCellAnchor>
  <xdr:oneCellAnchor>
    <xdr:from>
      <xdr:col>3</xdr:col>
      <xdr:colOff>476250</xdr:colOff>
      <xdr:row>1</xdr:row>
      <xdr:rowOff>0</xdr:rowOff>
    </xdr:from>
    <xdr:ext cx="1371600" cy="352425"/>
    <xdr:sp macro="" textlink="">
      <xdr:nvSpPr>
        <xdr:cNvPr id="13" name="Data Entry" descr="Navigation button" title="Data Entry">
          <a:hlinkClick r:id="rId2"/>
        </xdr:cNvPr>
        <xdr:cNvSpPr/>
      </xdr:nvSpPr>
      <xdr:spPr>
        <a:xfrm>
          <a:off x="3114675" y="171450"/>
          <a:ext cx="137160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3">
                  <a:lumMod val="60000"/>
                  <a:lumOff val="40000"/>
                </a:schemeClr>
              </a:solidFill>
            </a:rPr>
            <a:t>DATA ENTRY</a:t>
          </a:r>
        </a:p>
      </xdr:txBody>
    </xdr:sp>
    <xdr:clientData/>
  </xdr:oneCellAnchor>
  <xdr:oneCellAnchor>
    <xdr:from>
      <xdr:col>5</xdr:col>
      <xdr:colOff>381000</xdr:colOff>
      <xdr:row>1</xdr:row>
      <xdr:rowOff>0</xdr:rowOff>
    </xdr:from>
    <xdr:ext cx="1162050" cy="352425"/>
    <xdr:sp macro="" textlink="">
      <xdr:nvSpPr>
        <xdr:cNvPr id="14" name="BMI Info" descr="Navigation button" title="BMI Info"/>
        <xdr:cNvSpPr/>
      </xdr:nvSpPr>
      <xdr:spPr>
        <a:xfrm>
          <a:off x="4619625" y="171450"/>
          <a:ext cx="11620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2"/>
              </a:solidFill>
            </a:rPr>
            <a:t>BMI INFO</a:t>
          </a:r>
        </a:p>
      </xdr:txBody>
    </xdr:sp>
    <xdr:clientData/>
  </xdr:oneCellAnchor>
  <xdr:twoCellAnchor>
    <xdr:from>
      <xdr:col>4</xdr:col>
      <xdr:colOff>285750</xdr:colOff>
      <xdr:row>5</xdr:row>
      <xdr:rowOff>190500</xdr:rowOff>
    </xdr:from>
    <xdr:to>
      <xdr:col>10</xdr:col>
      <xdr:colOff>409575</xdr:colOff>
      <xdr:row>9</xdr:row>
      <xdr:rowOff>257175</xdr:rowOff>
    </xdr:to>
    <xdr:grpSp>
      <xdr:nvGrpSpPr>
        <xdr:cNvPr id="17" name="BMI Tip" descr="BMI tip with information" title="Shape"/>
        <xdr:cNvGrpSpPr/>
      </xdr:nvGrpSpPr>
      <xdr:grpSpPr>
        <a:xfrm>
          <a:off x="3838575" y="1219200"/>
          <a:ext cx="4238625" cy="1095375"/>
          <a:chOff x="2914649" y="1047750"/>
          <a:chExt cx="4238626" cy="790575"/>
        </a:xfrm>
      </xdr:grpSpPr>
      <xdr:grpSp>
        <xdr:nvGrpSpPr>
          <xdr:cNvPr id="4099" name="Group 3"/>
          <xdr:cNvGrpSpPr>
            <a:grpSpLocks noChangeAspect="1"/>
          </xdr:cNvGrpSpPr>
        </xdr:nvGrpSpPr>
        <xdr:grpSpPr bwMode="auto">
          <a:xfrm>
            <a:off x="2933723" y="1181160"/>
            <a:ext cx="276570" cy="171357"/>
            <a:chOff x="348" y="244"/>
            <a:chExt cx="29" cy="18"/>
          </a:xfrm>
        </xdr:grpSpPr>
        <xdr:sp macro="" textlink="">
          <xdr:nvSpPr>
            <xdr:cNvPr id="4102" name="Freeform 6"/>
            <xdr:cNvSpPr>
              <a:spLocks noChangeAspect="1"/>
            </xdr:cNvSpPr>
          </xdr:nvSpPr>
          <xdr:spPr bwMode="auto">
            <a:xfrm>
              <a:off x="357" y="250"/>
              <a:ext cx="10" cy="8"/>
            </a:xfrm>
            <a:custGeom>
              <a:avLst/>
              <a:gdLst>
                <a:gd name="T0" fmla="*/ 142 w 809"/>
                <a:gd name="T1" fmla="*/ 0 h 1402"/>
                <a:gd name="T2" fmla="*/ 488 w 809"/>
                <a:gd name="T3" fmla="*/ 0 h 1402"/>
                <a:gd name="T4" fmla="*/ 488 w 809"/>
                <a:gd name="T5" fmla="*/ 307 h 1402"/>
                <a:gd name="T6" fmla="*/ 809 w 809"/>
                <a:gd name="T7" fmla="*/ 307 h 1402"/>
                <a:gd name="T8" fmla="*/ 809 w 809"/>
                <a:gd name="T9" fmla="*/ 541 h 1402"/>
                <a:gd name="T10" fmla="*/ 488 w 809"/>
                <a:gd name="T11" fmla="*/ 541 h 1402"/>
                <a:gd name="T12" fmla="*/ 488 w 809"/>
                <a:gd name="T13" fmla="*/ 922 h 1402"/>
                <a:gd name="T14" fmla="*/ 488 w 809"/>
                <a:gd name="T15" fmla="*/ 957 h 1402"/>
                <a:gd name="T16" fmla="*/ 488 w 809"/>
                <a:gd name="T17" fmla="*/ 991 h 1402"/>
                <a:gd name="T18" fmla="*/ 488 w 809"/>
                <a:gd name="T19" fmla="*/ 1021 h 1402"/>
                <a:gd name="T20" fmla="*/ 490 w 809"/>
                <a:gd name="T21" fmla="*/ 1048 h 1402"/>
                <a:gd name="T22" fmla="*/ 495 w 809"/>
                <a:gd name="T23" fmla="*/ 1073 h 1402"/>
                <a:gd name="T24" fmla="*/ 503 w 809"/>
                <a:gd name="T25" fmla="*/ 1096 h 1402"/>
                <a:gd name="T26" fmla="*/ 515 w 809"/>
                <a:gd name="T27" fmla="*/ 1117 h 1402"/>
                <a:gd name="T28" fmla="*/ 530 w 809"/>
                <a:gd name="T29" fmla="*/ 1134 h 1402"/>
                <a:gd name="T30" fmla="*/ 550 w 809"/>
                <a:gd name="T31" fmla="*/ 1149 h 1402"/>
                <a:gd name="T32" fmla="*/ 569 w 809"/>
                <a:gd name="T33" fmla="*/ 1158 h 1402"/>
                <a:gd name="T34" fmla="*/ 592 w 809"/>
                <a:gd name="T35" fmla="*/ 1164 h 1402"/>
                <a:gd name="T36" fmla="*/ 618 w 809"/>
                <a:gd name="T37" fmla="*/ 1168 h 1402"/>
                <a:gd name="T38" fmla="*/ 649 w 809"/>
                <a:gd name="T39" fmla="*/ 1169 h 1402"/>
                <a:gd name="T40" fmla="*/ 669 w 809"/>
                <a:gd name="T41" fmla="*/ 1168 h 1402"/>
                <a:gd name="T42" fmla="*/ 692 w 809"/>
                <a:gd name="T43" fmla="*/ 1164 h 1402"/>
                <a:gd name="T44" fmla="*/ 719 w 809"/>
                <a:gd name="T45" fmla="*/ 1158 h 1402"/>
                <a:gd name="T46" fmla="*/ 745 w 809"/>
                <a:gd name="T47" fmla="*/ 1150 h 1402"/>
                <a:gd name="T48" fmla="*/ 765 w 809"/>
                <a:gd name="T49" fmla="*/ 1143 h 1402"/>
                <a:gd name="T50" fmla="*/ 779 w 809"/>
                <a:gd name="T51" fmla="*/ 1136 h 1402"/>
                <a:gd name="T52" fmla="*/ 809 w 809"/>
                <a:gd name="T53" fmla="*/ 1136 h 1402"/>
                <a:gd name="T54" fmla="*/ 809 w 809"/>
                <a:gd name="T55" fmla="*/ 1372 h 1402"/>
                <a:gd name="T56" fmla="*/ 751 w 809"/>
                <a:gd name="T57" fmla="*/ 1385 h 1402"/>
                <a:gd name="T58" fmla="*/ 691 w 809"/>
                <a:gd name="T59" fmla="*/ 1394 h 1402"/>
                <a:gd name="T60" fmla="*/ 658 w 809"/>
                <a:gd name="T61" fmla="*/ 1398 h 1402"/>
                <a:gd name="T62" fmla="*/ 622 w 809"/>
                <a:gd name="T63" fmla="*/ 1400 h 1402"/>
                <a:gd name="T64" fmla="*/ 582 w 809"/>
                <a:gd name="T65" fmla="*/ 1402 h 1402"/>
                <a:gd name="T66" fmla="*/ 538 w 809"/>
                <a:gd name="T67" fmla="*/ 1402 h 1402"/>
                <a:gd name="T68" fmla="*/ 484 w 809"/>
                <a:gd name="T69" fmla="*/ 1401 h 1402"/>
                <a:gd name="T70" fmla="*/ 432 w 809"/>
                <a:gd name="T71" fmla="*/ 1396 h 1402"/>
                <a:gd name="T72" fmla="*/ 385 w 809"/>
                <a:gd name="T73" fmla="*/ 1388 h 1402"/>
                <a:gd name="T74" fmla="*/ 343 w 809"/>
                <a:gd name="T75" fmla="*/ 1376 h 1402"/>
                <a:gd name="T76" fmla="*/ 305 w 809"/>
                <a:gd name="T77" fmla="*/ 1361 h 1402"/>
                <a:gd name="T78" fmla="*/ 269 w 809"/>
                <a:gd name="T79" fmla="*/ 1343 h 1402"/>
                <a:gd name="T80" fmla="*/ 239 w 809"/>
                <a:gd name="T81" fmla="*/ 1321 h 1402"/>
                <a:gd name="T82" fmla="*/ 216 w 809"/>
                <a:gd name="T83" fmla="*/ 1298 h 1402"/>
                <a:gd name="T84" fmla="*/ 197 w 809"/>
                <a:gd name="T85" fmla="*/ 1273 h 1402"/>
                <a:gd name="T86" fmla="*/ 180 w 809"/>
                <a:gd name="T87" fmla="*/ 1244 h 1402"/>
                <a:gd name="T88" fmla="*/ 166 w 809"/>
                <a:gd name="T89" fmla="*/ 1211 h 1402"/>
                <a:gd name="T90" fmla="*/ 156 w 809"/>
                <a:gd name="T91" fmla="*/ 1174 h 1402"/>
                <a:gd name="T92" fmla="*/ 148 w 809"/>
                <a:gd name="T93" fmla="*/ 1134 h 1402"/>
                <a:gd name="T94" fmla="*/ 143 w 809"/>
                <a:gd name="T95" fmla="*/ 1090 h 1402"/>
                <a:gd name="T96" fmla="*/ 142 w 809"/>
                <a:gd name="T97" fmla="*/ 1043 h 1402"/>
                <a:gd name="T98" fmla="*/ 142 w 809"/>
                <a:gd name="T99" fmla="*/ 541 h 1402"/>
                <a:gd name="T100" fmla="*/ 0 w 809"/>
                <a:gd name="T101" fmla="*/ 541 h 1402"/>
                <a:gd name="T102" fmla="*/ 0 w 809"/>
                <a:gd name="T103" fmla="*/ 307 h 1402"/>
                <a:gd name="T104" fmla="*/ 142 w 809"/>
                <a:gd name="T105" fmla="*/ 307 h 1402"/>
                <a:gd name="T106" fmla="*/ 142 w 809"/>
                <a:gd name="T107" fmla="*/ 0 h 14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h="1402" w="809">
                  <a:moveTo>
                    <a:pt x="142" y="0"/>
                  </a:moveTo>
                  <a:lnTo>
                    <a:pt x="488" y="0"/>
                  </a:lnTo>
                  <a:lnTo>
                    <a:pt x="488" y="307"/>
                  </a:lnTo>
                  <a:lnTo>
                    <a:pt x="809" y="307"/>
                  </a:lnTo>
                  <a:lnTo>
                    <a:pt x="809" y="541"/>
                  </a:lnTo>
                  <a:lnTo>
                    <a:pt x="488" y="541"/>
                  </a:lnTo>
                  <a:lnTo>
                    <a:pt x="488" y="922"/>
                  </a:lnTo>
                  <a:lnTo>
                    <a:pt x="488" y="957"/>
                  </a:lnTo>
                  <a:lnTo>
                    <a:pt x="488" y="991"/>
                  </a:lnTo>
                  <a:lnTo>
                    <a:pt x="488" y="1021"/>
                  </a:lnTo>
                  <a:lnTo>
                    <a:pt x="490" y="1048"/>
                  </a:lnTo>
                  <a:lnTo>
                    <a:pt x="495" y="1073"/>
                  </a:lnTo>
                  <a:lnTo>
                    <a:pt x="503" y="1096"/>
                  </a:lnTo>
                  <a:lnTo>
                    <a:pt x="515" y="1117"/>
                  </a:lnTo>
                  <a:lnTo>
                    <a:pt x="530" y="1134"/>
                  </a:lnTo>
                  <a:lnTo>
                    <a:pt x="550" y="1149"/>
                  </a:lnTo>
                  <a:lnTo>
                    <a:pt x="569" y="1158"/>
                  </a:lnTo>
                  <a:lnTo>
                    <a:pt x="592" y="1164"/>
                  </a:lnTo>
                  <a:lnTo>
                    <a:pt x="618" y="1168"/>
                  </a:lnTo>
                  <a:lnTo>
                    <a:pt x="649" y="1169"/>
                  </a:lnTo>
                  <a:lnTo>
                    <a:pt x="669" y="1168"/>
                  </a:lnTo>
                  <a:lnTo>
                    <a:pt x="692" y="1164"/>
                  </a:lnTo>
                  <a:lnTo>
                    <a:pt x="719" y="1158"/>
                  </a:lnTo>
                  <a:lnTo>
                    <a:pt x="745" y="1150"/>
                  </a:lnTo>
                  <a:lnTo>
                    <a:pt x="765" y="1143"/>
                  </a:lnTo>
                  <a:lnTo>
                    <a:pt x="779" y="1136"/>
                  </a:lnTo>
                  <a:lnTo>
                    <a:pt x="809" y="1136"/>
                  </a:lnTo>
                  <a:lnTo>
                    <a:pt x="809" y="1372"/>
                  </a:lnTo>
                  <a:lnTo>
                    <a:pt x="751" y="1385"/>
                  </a:lnTo>
                  <a:lnTo>
                    <a:pt x="691" y="1394"/>
                  </a:lnTo>
                  <a:lnTo>
                    <a:pt x="658" y="1398"/>
                  </a:lnTo>
                  <a:lnTo>
                    <a:pt x="622" y="1400"/>
                  </a:lnTo>
                  <a:lnTo>
                    <a:pt x="582" y="1402"/>
                  </a:lnTo>
                  <a:lnTo>
                    <a:pt x="538" y="1402"/>
                  </a:lnTo>
                  <a:lnTo>
                    <a:pt x="484" y="1401"/>
                  </a:lnTo>
                  <a:lnTo>
                    <a:pt x="432" y="1396"/>
                  </a:lnTo>
                  <a:lnTo>
                    <a:pt x="385" y="1388"/>
                  </a:lnTo>
                  <a:lnTo>
                    <a:pt x="343" y="1376"/>
                  </a:lnTo>
                  <a:lnTo>
                    <a:pt x="305" y="1361"/>
                  </a:lnTo>
                  <a:lnTo>
                    <a:pt x="269" y="1343"/>
                  </a:lnTo>
                  <a:lnTo>
                    <a:pt x="239" y="1321"/>
                  </a:lnTo>
                  <a:lnTo>
                    <a:pt x="216" y="1298"/>
                  </a:lnTo>
                  <a:lnTo>
                    <a:pt x="197" y="1273"/>
                  </a:lnTo>
                  <a:lnTo>
                    <a:pt x="180" y="1244"/>
                  </a:lnTo>
                  <a:lnTo>
                    <a:pt x="166" y="1211"/>
                  </a:lnTo>
                  <a:lnTo>
                    <a:pt x="156" y="1174"/>
                  </a:lnTo>
                  <a:lnTo>
                    <a:pt x="148" y="1134"/>
                  </a:lnTo>
                  <a:lnTo>
                    <a:pt x="143" y="1090"/>
                  </a:lnTo>
                  <a:lnTo>
                    <a:pt x="142" y="1043"/>
                  </a:lnTo>
                  <a:lnTo>
                    <a:pt x="142" y="541"/>
                  </a:lnTo>
                  <a:lnTo>
                    <a:pt x="0" y="541"/>
                  </a:lnTo>
                  <a:lnTo>
                    <a:pt x="0" y="307"/>
                  </a:lnTo>
                  <a:lnTo>
                    <a:pt x="142" y="307"/>
                  </a:lnTo>
                  <a:lnTo>
                    <a:pt x="142" y="0"/>
                  </a:lnTo>
                  <a:close/>
                </a:path>
              </a:pathLst>
            </a:custGeom>
            <a:solidFill>
              <a:srgbClr val="FF388C"/>
            </a:solidFill>
            <a:ln w="0">
              <a:noFill/>
            </a:ln>
          </xdr:spPr>
        </xdr:sp>
        <xdr:sp macro="" textlink="">
          <xdr:nvSpPr>
            <xdr:cNvPr id="4101" name="Freeform 5"/>
            <xdr:cNvSpPr>
              <a:spLocks noChangeAspect="1" noEditPoints="1"/>
            </xdr:cNvSpPr>
          </xdr:nvSpPr>
          <xdr:spPr bwMode="auto">
            <a:xfrm>
              <a:off x="348" y="244"/>
              <a:ext cx="29" cy="18"/>
            </a:xfrm>
            <a:custGeom>
              <a:avLst/>
              <a:gdLst>
                <a:gd name="T0" fmla="*/ 1304 w 3110"/>
                <a:gd name="T1" fmla="*/ 436 h 3110"/>
                <a:gd name="T2" fmla="*/ 999 w 3110"/>
                <a:gd name="T3" fmla="*/ 552 h 3110"/>
                <a:gd name="T4" fmla="*/ 743 w 3110"/>
                <a:gd name="T5" fmla="*/ 745 h 3110"/>
                <a:gd name="T6" fmla="*/ 551 w 3110"/>
                <a:gd name="T7" fmla="*/ 1000 h 3110"/>
                <a:gd name="T8" fmla="*/ 436 w 3110"/>
                <a:gd name="T9" fmla="*/ 1304 h 3110"/>
                <a:gd name="T10" fmla="*/ 410 w 3110"/>
                <a:gd name="T11" fmla="*/ 1641 h 3110"/>
                <a:gd name="T12" fmla="*/ 483 w 3110"/>
                <a:gd name="T13" fmla="*/ 1964 h 3110"/>
                <a:gd name="T14" fmla="*/ 639 w 3110"/>
                <a:gd name="T15" fmla="*/ 2246 h 3110"/>
                <a:gd name="T16" fmla="*/ 864 w 3110"/>
                <a:gd name="T17" fmla="*/ 2471 h 3110"/>
                <a:gd name="T18" fmla="*/ 1146 w 3110"/>
                <a:gd name="T19" fmla="*/ 2627 h 3110"/>
                <a:gd name="T20" fmla="*/ 1469 w 3110"/>
                <a:gd name="T21" fmla="*/ 2700 h 3110"/>
                <a:gd name="T22" fmla="*/ 1806 w 3110"/>
                <a:gd name="T23" fmla="*/ 2675 h 3110"/>
                <a:gd name="T24" fmla="*/ 2110 w 3110"/>
                <a:gd name="T25" fmla="*/ 2559 h 3110"/>
                <a:gd name="T26" fmla="*/ 2365 w 3110"/>
                <a:gd name="T27" fmla="*/ 2367 h 3110"/>
                <a:gd name="T28" fmla="*/ 2558 w 3110"/>
                <a:gd name="T29" fmla="*/ 2111 h 3110"/>
                <a:gd name="T30" fmla="*/ 2674 w 3110"/>
                <a:gd name="T31" fmla="*/ 1806 h 3110"/>
                <a:gd name="T32" fmla="*/ 2699 w 3110"/>
                <a:gd name="T33" fmla="*/ 1470 h 3110"/>
                <a:gd name="T34" fmla="*/ 2627 w 3110"/>
                <a:gd name="T35" fmla="*/ 1147 h 3110"/>
                <a:gd name="T36" fmla="*/ 2471 w 3110"/>
                <a:gd name="T37" fmla="*/ 865 h 3110"/>
                <a:gd name="T38" fmla="*/ 2245 w 3110"/>
                <a:gd name="T39" fmla="*/ 639 h 3110"/>
                <a:gd name="T40" fmla="*/ 1963 w 3110"/>
                <a:gd name="T41" fmla="*/ 483 h 3110"/>
                <a:gd name="T42" fmla="*/ 1640 w 3110"/>
                <a:gd name="T43" fmla="*/ 411 h 3110"/>
                <a:gd name="T44" fmla="*/ 1750 w 3110"/>
                <a:gd name="T45" fmla="*/ 12 h 3110"/>
                <a:gd name="T46" fmla="*/ 2117 w 3110"/>
                <a:gd name="T47" fmla="*/ 105 h 3110"/>
                <a:gd name="T48" fmla="*/ 2443 w 3110"/>
                <a:gd name="T49" fmla="*/ 279 h 3110"/>
                <a:gd name="T50" fmla="*/ 2717 w 3110"/>
                <a:gd name="T51" fmla="*/ 522 h 3110"/>
                <a:gd name="T52" fmla="*/ 2928 w 3110"/>
                <a:gd name="T53" fmla="*/ 824 h 3110"/>
                <a:gd name="T54" fmla="*/ 3062 w 3110"/>
                <a:gd name="T55" fmla="*/ 1172 h 3110"/>
                <a:gd name="T56" fmla="*/ 3110 w 3110"/>
                <a:gd name="T57" fmla="*/ 1556 h 3110"/>
                <a:gd name="T58" fmla="*/ 3062 w 3110"/>
                <a:gd name="T59" fmla="*/ 1938 h 3110"/>
                <a:gd name="T60" fmla="*/ 2928 w 3110"/>
                <a:gd name="T61" fmla="*/ 2286 h 3110"/>
                <a:gd name="T62" fmla="*/ 2717 w 3110"/>
                <a:gd name="T63" fmla="*/ 2588 h 3110"/>
                <a:gd name="T64" fmla="*/ 2443 w 3110"/>
                <a:gd name="T65" fmla="*/ 2831 h 3110"/>
                <a:gd name="T66" fmla="*/ 2117 w 3110"/>
                <a:gd name="T67" fmla="*/ 3005 h 3110"/>
                <a:gd name="T68" fmla="*/ 1750 w 3110"/>
                <a:gd name="T69" fmla="*/ 3098 h 3110"/>
                <a:gd name="T70" fmla="*/ 1360 w 3110"/>
                <a:gd name="T71" fmla="*/ 3098 h 3110"/>
                <a:gd name="T72" fmla="*/ 993 w 3110"/>
                <a:gd name="T73" fmla="*/ 3005 h 3110"/>
                <a:gd name="T74" fmla="*/ 666 w 3110"/>
                <a:gd name="T75" fmla="*/ 2831 h 3110"/>
                <a:gd name="T76" fmla="*/ 392 w 3110"/>
                <a:gd name="T77" fmla="*/ 2588 h 3110"/>
                <a:gd name="T78" fmla="*/ 182 w 3110"/>
                <a:gd name="T79" fmla="*/ 2286 h 3110"/>
                <a:gd name="T80" fmla="*/ 47 w 3110"/>
                <a:gd name="T81" fmla="*/ 1938 h 3110"/>
                <a:gd name="T82" fmla="*/ 0 w 3110"/>
                <a:gd name="T83" fmla="*/ 1556 h 3110"/>
                <a:gd name="T84" fmla="*/ 47 w 3110"/>
                <a:gd name="T85" fmla="*/ 1172 h 3110"/>
                <a:gd name="T86" fmla="*/ 182 w 3110"/>
                <a:gd name="T87" fmla="*/ 824 h 3110"/>
                <a:gd name="T88" fmla="*/ 392 w 3110"/>
                <a:gd name="T89" fmla="*/ 522 h 3110"/>
                <a:gd name="T90" fmla="*/ 666 w 3110"/>
                <a:gd name="T91" fmla="*/ 279 h 3110"/>
                <a:gd name="T92" fmla="*/ 993 w 3110"/>
                <a:gd name="T93" fmla="*/ 105 h 3110"/>
                <a:gd name="T94" fmla="*/ 1360 w 3110"/>
                <a:gd name="T95" fmla="*/ 12 h 31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h="3110" w="3110">
                  <a:moveTo>
                    <a:pt x="1554" y="408"/>
                  </a:moveTo>
                  <a:lnTo>
                    <a:pt x="1469" y="411"/>
                  </a:lnTo>
                  <a:lnTo>
                    <a:pt x="1385" y="421"/>
                  </a:lnTo>
                  <a:lnTo>
                    <a:pt x="1304" y="436"/>
                  </a:lnTo>
                  <a:lnTo>
                    <a:pt x="1223" y="457"/>
                  </a:lnTo>
                  <a:lnTo>
                    <a:pt x="1146" y="483"/>
                  </a:lnTo>
                  <a:lnTo>
                    <a:pt x="1071" y="515"/>
                  </a:lnTo>
                  <a:lnTo>
                    <a:pt x="999" y="552"/>
                  </a:lnTo>
                  <a:lnTo>
                    <a:pt x="931" y="593"/>
                  </a:lnTo>
                  <a:lnTo>
                    <a:pt x="864" y="639"/>
                  </a:lnTo>
                  <a:lnTo>
                    <a:pt x="803" y="689"/>
                  </a:lnTo>
                  <a:lnTo>
                    <a:pt x="743" y="745"/>
                  </a:lnTo>
                  <a:lnTo>
                    <a:pt x="689" y="803"/>
                  </a:lnTo>
                  <a:lnTo>
                    <a:pt x="639" y="865"/>
                  </a:lnTo>
                  <a:lnTo>
                    <a:pt x="593" y="931"/>
                  </a:lnTo>
                  <a:lnTo>
                    <a:pt x="551" y="1000"/>
                  </a:lnTo>
                  <a:lnTo>
                    <a:pt x="514" y="1072"/>
                  </a:lnTo>
                  <a:lnTo>
                    <a:pt x="483" y="1147"/>
                  </a:lnTo>
                  <a:lnTo>
                    <a:pt x="456" y="1225"/>
                  </a:lnTo>
                  <a:lnTo>
                    <a:pt x="436" y="1304"/>
                  </a:lnTo>
                  <a:lnTo>
                    <a:pt x="420" y="1386"/>
                  </a:lnTo>
                  <a:lnTo>
                    <a:pt x="410" y="1470"/>
                  </a:lnTo>
                  <a:lnTo>
                    <a:pt x="407" y="1556"/>
                  </a:lnTo>
                  <a:lnTo>
                    <a:pt x="410" y="1641"/>
                  </a:lnTo>
                  <a:lnTo>
                    <a:pt x="420" y="1725"/>
                  </a:lnTo>
                  <a:lnTo>
                    <a:pt x="436" y="1806"/>
                  </a:lnTo>
                  <a:lnTo>
                    <a:pt x="456" y="1887"/>
                  </a:lnTo>
                  <a:lnTo>
                    <a:pt x="483" y="1964"/>
                  </a:lnTo>
                  <a:lnTo>
                    <a:pt x="514" y="2039"/>
                  </a:lnTo>
                  <a:lnTo>
                    <a:pt x="551" y="2111"/>
                  </a:lnTo>
                  <a:lnTo>
                    <a:pt x="593" y="2179"/>
                  </a:lnTo>
                  <a:lnTo>
                    <a:pt x="639" y="2246"/>
                  </a:lnTo>
                  <a:lnTo>
                    <a:pt x="689" y="2308"/>
                  </a:lnTo>
                  <a:lnTo>
                    <a:pt x="743" y="2367"/>
                  </a:lnTo>
                  <a:lnTo>
                    <a:pt x="803" y="2421"/>
                  </a:lnTo>
                  <a:lnTo>
                    <a:pt x="864" y="2471"/>
                  </a:lnTo>
                  <a:lnTo>
                    <a:pt x="931" y="2517"/>
                  </a:lnTo>
                  <a:lnTo>
                    <a:pt x="999" y="2559"/>
                  </a:lnTo>
                  <a:lnTo>
                    <a:pt x="1071" y="2596"/>
                  </a:lnTo>
                  <a:lnTo>
                    <a:pt x="1146" y="2627"/>
                  </a:lnTo>
                  <a:lnTo>
                    <a:pt x="1223" y="2654"/>
                  </a:lnTo>
                  <a:lnTo>
                    <a:pt x="1304" y="2675"/>
                  </a:lnTo>
                  <a:lnTo>
                    <a:pt x="1385" y="2690"/>
                  </a:lnTo>
                  <a:lnTo>
                    <a:pt x="1469" y="2700"/>
                  </a:lnTo>
                  <a:lnTo>
                    <a:pt x="1554" y="2703"/>
                  </a:lnTo>
                  <a:lnTo>
                    <a:pt x="1640" y="2700"/>
                  </a:lnTo>
                  <a:lnTo>
                    <a:pt x="1724" y="2690"/>
                  </a:lnTo>
                  <a:lnTo>
                    <a:pt x="1806" y="2675"/>
                  </a:lnTo>
                  <a:lnTo>
                    <a:pt x="1885" y="2654"/>
                  </a:lnTo>
                  <a:lnTo>
                    <a:pt x="1963" y="2627"/>
                  </a:lnTo>
                  <a:lnTo>
                    <a:pt x="2038" y="2596"/>
                  </a:lnTo>
                  <a:lnTo>
                    <a:pt x="2110" y="2559"/>
                  </a:lnTo>
                  <a:lnTo>
                    <a:pt x="2179" y="2517"/>
                  </a:lnTo>
                  <a:lnTo>
                    <a:pt x="2245" y="2471"/>
                  </a:lnTo>
                  <a:lnTo>
                    <a:pt x="2307" y="2421"/>
                  </a:lnTo>
                  <a:lnTo>
                    <a:pt x="2365" y="2367"/>
                  </a:lnTo>
                  <a:lnTo>
                    <a:pt x="2421" y="2308"/>
                  </a:lnTo>
                  <a:lnTo>
                    <a:pt x="2471" y="2246"/>
                  </a:lnTo>
                  <a:lnTo>
                    <a:pt x="2517" y="2179"/>
                  </a:lnTo>
                  <a:lnTo>
                    <a:pt x="2558" y="2111"/>
                  </a:lnTo>
                  <a:lnTo>
                    <a:pt x="2596" y="2039"/>
                  </a:lnTo>
                  <a:lnTo>
                    <a:pt x="2627" y="1964"/>
                  </a:lnTo>
                  <a:lnTo>
                    <a:pt x="2653" y="1887"/>
                  </a:lnTo>
                  <a:lnTo>
                    <a:pt x="2674" y="1806"/>
                  </a:lnTo>
                  <a:lnTo>
                    <a:pt x="2689" y="1725"/>
                  </a:lnTo>
                  <a:lnTo>
                    <a:pt x="2699" y="1641"/>
                  </a:lnTo>
                  <a:lnTo>
                    <a:pt x="2702" y="1556"/>
                  </a:lnTo>
                  <a:lnTo>
                    <a:pt x="2699" y="1470"/>
                  </a:lnTo>
                  <a:lnTo>
                    <a:pt x="2689" y="1386"/>
                  </a:lnTo>
                  <a:lnTo>
                    <a:pt x="2674" y="1304"/>
                  </a:lnTo>
                  <a:lnTo>
                    <a:pt x="2653" y="1225"/>
                  </a:lnTo>
                  <a:lnTo>
                    <a:pt x="2627" y="1147"/>
                  </a:lnTo>
                  <a:lnTo>
                    <a:pt x="2596" y="1072"/>
                  </a:lnTo>
                  <a:lnTo>
                    <a:pt x="2558" y="1000"/>
                  </a:lnTo>
                  <a:lnTo>
                    <a:pt x="2517" y="931"/>
                  </a:lnTo>
                  <a:lnTo>
                    <a:pt x="2471" y="865"/>
                  </a:lnTo>
                  <a:lnTo>
                    <a:pt x="2421" y="803"/>
                  </a:lnTo>
                  <a:lnTo>
                    <a:pt x="2365" y="745"/>
                  </a:lnTo>
                  <a:lnTo>
                    <a:pt x="2307" y="689"/>
                  </a:lnTo>
                  <a:lnTo>
                    <a:pt x="2245" y="639"/>
                  </a:lnTo>
                  <a:lnTo>
                    <a:pt x="2179" y="593"/>
                  </a:lnTo>
                  <a:lnTo>
                    <a:pt x="2110" y="552"/>
                  </a:lnTo>
                  <a:lnTo>
                    <a:pt x="2038" y="515"/>
                  </a:lnTo>
                  <a:lnTo>
                    <a:pt x="1963" y="483"/>
                  </a:lnTo>
                  <a:lnTo>
                    <a:pt x="1885" y="457"/>
                  </a:lnTo>
                  <a:lnTo>
                    <a:pt x="1806" y="436"/>
                  </a:lnTo>
                  <a:lnTo>
                    <a:pt x="1724" y="421"/>
                  </a:lnTo>
                  <a:lnTo>
                    <a:pt x="1640" y="411"/>
                  </a:lnTo>
                  <a:lnTo>
                    <a:pt x="1554" y="408"/>
                  </a:lnTo>
                  <a:close/>
                  <a:moveTo>
                    <a:pt x="1554" y="0"/>
                  </a:moveTo>
                  <a:lnTo>
                    <a:pt x="1653" y="3"/>
                  </a:lnTo>
                  <a:lnTo>
                    <a:pt x="1750" y="12"/>
                  </a:lnTo>
                  <a:lnTo>
                    <a:pt x="1845" y="27"/>
                  </a:lnTo>
                  <a:lnTo>
                    <a:pt x="1938" y="49"/>
                  </a:lnTo>
                  <a:lnTo>
                    <a:pt x="2028" y="74"/>
                  </a:lnTo>
                  <a:lnTo>
                    <a:pt x="2117" y="105"/>
                  </a:lnTo>
                  <a:lnTo>
                    <a:pt x="2202" y="141"/>
                  </a:lnTo>
                  <a:lnTo>
                    <a:pt x="2286" y="182"/>
                  </a:lnTo>
                  <a:lnTo>
                    <a:pt x="2366" y="229"/>
                  </a:lnTo>
                  <a:lnTo>
                    <a:pt x="2443" y="279"/>
                  </a:lnTo>
                  <a:lnTo>
                    <a:pt x="2517" y="334"/>
                  </a:lnTo>
                  <a:lnTo>
                    <a:pt x="2588" y="393"/>
                  </a:lnTo>
                  <a:lnTo>
                    <a:pt x="2654" y="456"/>
                  </a:lnTo>
                  <a:lnTo>
                    <a:pt x="2717" y="522"/>
                  </a:lnTo>
                  <a:lnTo>
                    <a:pt x="2776" y="593"/>
                  </a:lnTo>
                  <a:lnTo>
                    <a:pt x="2831" y="667"/>
                  </a:lnTo>
                  <a:lnTo>
                    <a:pt x="2881" y="745"/>
                  </a:lnTo>
                  <a:lnTo>
                    <a:pt x="2928" y="824"/>
                  </a:lnTo>
                  <a:lnTo>
                    <a:pt x="2969" y="908"/>
                  </a:lnTo>
                  <a:lnTo>
                    <a:pt x="3005" y="993"/>
                  </a:lnTo>
                  <a:lnTo>
                    <a:pt x="3036" y="1082"/>
                  </a:lnTo>
                  <a:lnTo>
                    <a:pt x="3062" y="1172"/>
                  </a:lnTo>
                  <a:lnTo>
                    <a:pt x="3083" y="1266"/>
                  </a:lnTo>
                  <a:lnTo>
                    <a:pt x="3098" y="1360"/>
                  </a:lnTo>
                  <a:lnTo>
                    <a:pt x="3107" y="1457"/>
                  </a:lnTo>
                  <a:lnTo>
                    <a:pt x="3110" y="1556"/>
                  </a:lnTo>
                  <a:lnTo>
                    <a:pt x="3107" y="1653"/>
                  </a:lnTo>
                  <a:lnTo>
                    <a:pt x="3098" y="1751"/>
                  </a:lnTo>
                  <a:lnTo>
                    <a:pt x="3083" y="1845"/>
                  </a:lnTo>
                  <a:lnTo>
                    <a:pt x="3062" y="1938"/>
                  </a:lnTo>
                  <a:lnTo>
                    <a:pt x="3036" y="2028"/>
                  </a:lnTo>
                  <a:lnTo>
                    <a:pt x="3005" y="2117"/>
                  </a:lnTo>
                  <a:lnTo>
                    <a:pt x="2969" y="2204"/>
                  </a:lnTo>
                  <a:lnTo>
                    <a:pt x="2928" y="2286"/>
                  </a:lnTo>
                  <a:lnTo>
                    <a:pt x="2881" y="2367"/>
                  </a:lnTo>
                  <a:lnTo>
                    <a:pt x="2831" y="2444"/>
                  </a:lnTo>
                  <a:lnTo>
                    <a:pt x="2776" y="2517"/>
                  </a:lnTo>
                  <a:lnTo>
                    <a:pt x="2717" y="2588"/>
                  </a:lnTo>
                  <a:lnTo>
                    <a:pt x="2654" y="2654"/>
                  </a:lnTo>
                  <a:lnTo>
                    <a:pt x="2588" y="2718"/>
                  </a:lnTo>
                  <a:lnTo>
                    <a:pt x="2517" y="2777"/>
                  </a:lnTo>
                  <a:lnTo>
                    <a:pt x="2443" y="2831"/>
                  </a:lnTo>
                  <a:lnTo>
                    <a:pt x="2366" y="2882"/>
                  </a:lnTo>
                  <a:lnTo>
                    <a:pt x="2286" y="2928"/>
                  </a:lnTo>
                  <a:lnTo>
                    <a:pt x="2202" y="2969"/>
                  </a:lnTo>
                  <a:lnTo>
                    <a:pt x="2117" y="3005"/>
                  </a:lnTo>
                  <a:lnTo>
                    <a:pt x="2028" y="3037"/>
                  </a:lnTo>
                  <a:lnTo>
                    <a:pt x="1938" y="3063"/>
                  </a:lnTo>
                  <a:lnTo>
                    <a:pt x="1845" y="3083"/>
                  </a:lnTo>
                  <a:lnTo>
                    <a:pt x="1750" y="3098"/>
                  </a:lnTo>
                  <a:lnTo>
                    <a:pt x="1653" y="3107"/>
                  </a:lnTo>
                  <a:lnTo>
                    <a:pt x="1554" y="3110"/>
                  </a:lnTo>
                  <a:lnTo>
                    <a:pt x="1457" y="3107"/>
                  </a:lnTo>
                  <a:lnTo>
                    <a:pt x="1360" y="3098"/>
                  </a:lnTo>
                  <a:lnTo>
                    <a:pt x="1265" y="3083"/>
                  </a:lnTo>
                  <a:lnTo>
                    <a:pt x="1172" y="3063"/>
                  </a:lnTo>
                  <a:lnTo>
                    <a:pt x="1082" y="3037"/>
                  </a:lnTo>
                  <a:lnTo>
                    <a:pt x="993" y="3005"/>
                  </a:lnTo>
                  <a:lnTo>
                    <a:pt x="906" y="2969"/>
                  </a:lnTo>
                  <a:lnTo>
                    <a:pt x="824" y="2928"/>
                  </a:lnTo>
                  <a:lnTo>
                    <a:pt x="743" y="2882"/>
                  </a:lnTo>
                  <a:lnTo>
                    <a:pt x="666" y="2831"/>
                  </a:lnTo>
                  <a:lnTo>
                    <a:pt x="593" y="2777"/>
                  </a:lnTo>
                  <a:lnTo>
                    <a:pt x="522" y="2718"/>
                  </a:lnTo>
                  <a:lnTo>
                    <a:pt x="456" y="2654"/>
                  </a:lnTo>
                  <a:lnTo>
                    <a:pt x="392" y="2588"/>
                  </a:lnTo>
                  <a:lnTo>
                    <a:pt x="333" y="2517"/>
                  </a:lnTo>
                  <a:lnTo>
                    <a:pt x="279" y="2444"/>
                  </a:lnTo>
                  <a:lnTo>
                    <a:pt x="228" y="2367"/>
                  </a:lnTo>
                  <a:lnTo>
                    <a:pt x="182" y="2286"/>
                  </a:lnTo>
                  <a:lnTo>
                    <a:pt x="141" y="2204"/>
                  </a:lnTo>
                  <a:lnTo>
                    <a:pt x="105" y="2117"/>
                  </a:lnTo>
                  <a:lnTo>
                    <a:pt x="73" y="2028"/>
                  </a:lnTo>
                  <a:lnTo>
                    <a:pt x="47" y="1938"/>
                  </a:lnTo>
                  <a:lnTo>
                    <a:pt x="27" y="1845"/>
                  </a:lnTo>
                  <a:lnTo>
                    <a:pt x="12" y="1751"/>
                  </a:lnTo>
                  <a:lnTo>
                    <a:pt x="3" y="1653"/>
                  </a:lnTo>
                  <a:lnTo>
                    <a:pt x="0" y="1556"/>
                  </a:lnTo>
                  <a:lnTo>
                    <a:pt x="3" y="1457"/>
                  </a:lnTo>
                  <a:lnTo>
                    <a:pt x="12" y="1360"/>
                  </a:lnTo>
                  <a:lnTo>
                    <a:pt x="27" y="1266"/>
                  </a:lnTo>
                  <a:lnTo>
                    <a:pt x="47" y="1172"/>
                  </a:lnTo>
                  <a:lnTo>
                    <a:pt x="73" y="1082"/>
                  </a:lnTo>
                  <a:lnTo>
                    <a:pt x="105" y="993"/>
                  </a:lnTo>
                  <a:lnTo>
                    <a:pt x="141" y="908"/>
                  </a:lnTo>
                  <a:lnTo>
                    <a:pt x="182" y="824"/>
                  </a:lnTo>
                  <a:lnTo>
                    <a:pt x="228" y="745"/>
                  </a:lnTo>
                  <a:lnTo>
                    <a:pt x="279" y="667"/>
                  </a:lnTo>
                  <a:lnTo>
                    <a:pt x="333" y="593"/>
                  </a:lnTo>
                  <a:lnTo>
                    <a:pt x="392" y="522"/>
                  </a:lnTo>
                  <a:lnTo>
                    <a:pt x="456" y="456"/>
                  </a:lnTo>
                  <a:lnTo>
                    <a:pt x="522" y="393"/>
                  </a:lnTo>
                  <a:lnTo>
                    <a:pt x="593" y="334"/>
                  </a:lnTo>
                  <a:lnTo>
                    <a:pt x="666" y="279"/>
                  </a:lnTo>
                  <a:lnTo>
                    <a:pt x="743" y="229"/>
                  </a:lnTo>
                  <a:lnTo>
                    <a:pt x="824" y="182"/>
                  </a:lnTo>
                  <a:lnTo>
                    <a:pt x="906" y="141"/>
                  </a:lnTo>
                  <a:lnTo>
                    <a:pt x="993" y="105"/>
                  </a:lnTo>
                  <a:lnTo>
                    <a:pt x="1082" y="74"/>
                  </a:lnTo>
                  <a:lnTo>
                    <a:pt x="1172" y="49"/>
                  </a:lnTo>
                  <a:lnTo>
                    <a:pt x="1265" y="27"/>
                  </a:lnTo>
                  <a:lnTo>
                    <a:pt x="1360" y="12"/>
                  </a:lnTo>
                  <a:lnTo>
                    <a:pt x="1457" y="3"/>
                  </a:lnTo>
                  <a:lnTo>
                    <a:pt x="1554" y="0"/>
                  </a:lnTo>
                  <a:close/>
                </a:path>
              </a:pathLst>
            </a:custGeom>
            <a:solidFill>
              <a:srgbClr val="FF388C"/>
            </a:solidFill>
            <a:ln w="0">
              <a:noFill/>
            </a:ln>
          </xdr:spPr>
        </xdr:sp>
      </xdr:grpSp>
      <xdr:sp macro="" textlink="">
        <xdr:nvSpPr>
          <xdr:cNvPr id="16" name="Rectangular Callout 15"/>
          <xdr:cNvSpPr/>
        </xdr:nvSpPr>
        <xdr:spPr>
          <a:xfrm>
            <a:off x="2914649" y="1047750"/>
            <a:ext cx="4238626" cy="790575"/>
          </a:xfrm>
          <a:prstGeom prst="wedgeRectCallout">
            <a:avLst>
              <a:gd name="adj1" fmla="val -52279"/>
              <a:gd name="adj2" fmla="val -21837"/>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576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20" normalizeH="0" baseline="0" noProof="0">
                <a:ln>
                  <a:noFill/>
                </a:ln>
                <a:solidFill>
                  <a:srgbClr val="556270"/>
                </a:solidFill>
                <a:effectLst/>
                <a:uLnTx/>
                <a:uFillTx/>
                <a:latin typeface="+mn-lt"/>
              </a:rPr>
              <a:t>BMI: Body Mass Index is a measurement of body fat based on your height and weight which generally applys to both adult men and women. It is only one way to calculate body weight and does not take into consideration your body type, structure, current health status, diet or exercise. This is only a guideline. </a:t>
            </a:r>
            <a:endParaRPr kumimoji="0" lang="en-US" sz="800" b="0" i="0" u="none" strike="noStrike" kern="0" cap="none" spc="20" normalizeH="0" baseline="0" noProof="0">
              <a:ln>
                <a:noFill/>
              </a:ln>
              <a:solidFill>
                <a:srgbClr val="47B0B8"/>
              </a:solidFill>
              <a:effectLst/>
              <a:uLnTx/>
              <a:uFillTx/>
              <a:latin typeface="+mn-lt"/>
            </a:endParaRPr>
          </a:p>
        </xdr:txBody>
      </xdr:sp>
    </xdr:grpSp>
    <xdr:clientData/>
  </xdr:twoCellAnchor>
</xdr:wsDr>
</file>

<file path=xl/tables/table1.xml><?xml version="1.0" encoding="utf-8"?>
<table xmlns="http://schemas.openxmlformats.org/spreadsheetml/2006/main" id="3" name="Data" displayName="Data" ref="B6:M21" totalsRowShown="0" headerRowDxfId="19" dataDxfId="18" totalsRowDxfId="17">
  <tableColumns count="12">
    <tableColumn id="1" name="DATE" dataDxfId="16"/>
    <tableColumn id="2" name="WEIGHT" dataDxfId="15"/>
    <tableColumn id="3" name="CALORIES BURNED" dataDxfId="14"/>
    <tableColumn id="4" name="PROTEIN" dataDxfId="13"/>
    <tableColumn id="5" name="CARBOHYDRATES" dataDxfId="12"/>
    <tableColumn id="6" name="FATS" dataDxfId="11"/>
    <tableColumn id="7" name="SUGARS" dataDxfId="10"/>
    <tableColumn id="8" name="WATER OZ." dataDxfId="9"/>
    <tableColumn id="9" name="SYSTOLIC BP" dataDxfId="8"/>
    <tableColumn id="10" name="DIASTOLIC BP" dataDxfId="7"/>
    <tableColumn id="11" name="RESTING PULSE" dataDxfId="6"/>
    <tableColumn id="12" name="BREATHING RATE" dataDxfId="5" totalsRowFunction="sum"/>
  </tableColumns>
  <tableStyleInfo name="Weight Loss Tracker" showFirstColumn="0" showLastColumn="0" showRowStripes="1" showColumnStripes="0"/>
</table>
</file>

<file path=xl/tables/table2.xml><?xml version="1.0" encoding="utf-8"?>
<table xmlns="http://schemas.openxmlformats.org/spreadsheetml/2006/main" id="2" name="BMIinfo" displayName="BMIinfo" ref="B6:D12" totalsRowShown="0" headerRowDxfId="4" dataDxfId="3">
  <autoFilter ref="B6:D12"/>
  <tableColumns count="3">
    <tableColumn id="1" name="BMI CATEGORY" dataDxfId="2"/>
    <tableColumn id="2" name="LOW END" dataDxfId="1"/>
    <tableColumn id="3" name="HIGH END" dataDxfId="0"/>
  </tableColumns>
  <tableStyleInfo name="Weight Loss Tracker" showFirstColumn="0" showLastColumn="0" showRowStripes="1" showColumnStripes="0"/>
</table>
</file>

<file path=xl/theme/theme1.xml><?xml version="1.0" encoding="utf-8"?>
<a:theme xmlns:a="http://schemas.openxmlformats.org/drawingml/2006/main" name="Spring">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Weight Loss Tracker">
      <a:majorFont>
        <a:latin typeface="Verdana"/>
        <a:ea typeface=""/>
        <a:cs typeface=""/>
      </a:majorFont>
      <a:minorFont>
        <a:latin typeface="Verdana"/>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5:K57"/>
  <sheetViews>
    <sheetView showGridLines="0" tabSelected="1" workbookViewId="0" topLeftCell="A1">
      <selection activeCell="B8" sqref="B8"/>
    </sheetView>
  </sheetViews>
  <sheetFormatPr defaultColWidth="9.00390625" defaultRowHeight="12.75"/>
  <cols>
    <col min="1" max="1" width="4.125" style="0" customWidth="1"/>
    <col min="2" max="2" width="19.875" style="0" customWidth="1"/>
    <col min="3" max="3" width="12.875" style="0" customWidth="1"/>
    <col min="4" max="4" width="8.875" style="0" customWidth="1"/>
    <col min="5" max="5" width="10.625" style="0" customWidth="1"/>
    <col min="6" max="6" width="11.125" style="0" customWidth="1"/>
    <col min="8" max="8" width="7.25390625" style="0" customWidth="1"/>
    <col min="9" max="9" width="8.50390625" style="0" customWidth="1"/>
    <col min="10" max="10" width="10.25390625" style="0" customWidth="1"/>
    <col min="11" max="11" width="15.50390625" style="0" customWidth="1"/>
  </cols>
  <sheetData>
    <row r="1" s="2" customFormat="1" ht="13.5" customHeight="1"/>
    <row r="2" s="2" customFormat="1" ht="13.5" customHeight="1"/>
    <row r="3" s="2" customFormat="1" ht="13.5" customHeight="1"/>
    <row r="5" spans="1:11" ht="21" customHeight="1" thickBot="1">
      <c r="A5" s="19"/>
      <c r="B5" s="47" t="s">
        <v>34</v>
      </c>
      <c r="C5" s="47"/>
      <c r="D5" s="47"/>
      <c r="E5" s="47"/>
      <c r="F5" s="20"/>
      <c r="G5" s="21" t="s">
        <v>26</v>
      </c>
      <c r="H5" s="21"/>
      <c r="I5" s="21"/>
      <c r="J5" s="22"/>
      <c r="K5" s="22"/>
    </row>
    <row r="6" spans="1:11" ht="13.5" customHeight="1" thickTop="1">
      <c r="A6" s="19"/>
      <c r="B6" s="19"/>
      <c r="C6" s="19"/>
      <c r="D6" s="19"/>
      <c r="E6" s="19"/>
      <c r="F6" s="19"/>
      <c r="G6" s="19"/>
      <c r="H6" s="19"/>
      <c r="I6" s="19"/>
      <c r="J6" s="44">
        <f>PercentThere</f>
        <v>0.2857142857142857</v>
      </c>
      <c r="K6" s="44"/>
    </row>
    <row r="7" spans="1:11" ht="16.5" customHeight="1">
      <c r="A7" s="19"/>
      <c r="B7" s="23" t="s">
        <v>27</v>
      </c>
      <c r="C7" s="24" t="s">
        <v>28</v>
      </c>
      <c r="D7" s="24" t="s">
        <v>29</v>
      </c>
      <c r="E7" s="25"/>
      <c r="F7" s="19"/>
      <c r="G7" s="19"/>
      <c r="H7" s="19"/>
      <c r="I7" s="19"/>
      <c r="J7" s="45"/>
      <c r="K7" s="45"/>
    </row>
    <row r="8" spans="1:11" ht="19.5" customHeight="1">
      <c r="A8" s="19"/>
      <c r="B8" s="26">
        <v>42522</v>
      </c>
      <c r="C8" s="27">
        <v>215</v>
      </c>
      <c r="D8" s="28">
        <v>6</v>
      </c>
      <c r="E8" s="29">
        <v>11</v>
      </c>
      <c r="F8" s="19"/>
      <c r="G8" s="19"/>
      <c r="H8" s="19"/>
      <c r="I8" s="19"/>
      <c r="J8" s="45"/>
      <c r="K8" s="45"/>
    </row>
    <row r="9" spans="1:11" ht="9" customHeight="1">
      <c r="A9" s="19"/>
      <c r="B9" s="19"/>
      <c r="C9" s="19"/>
      <c r="D9" s="19"/>
      <c r="E9" s="19"/>
      <c r="F9" s="19"/>
      <c r="G9" s="19"/>
      <c r="H9" s="19"/>
      <c r="I9" s="19"/>
      <c r="J9" s="45"/>
      <c r="K9" s="45"/>
    </row>
    <row r="10" spans="1:11" ht="12.75" customHeight="1">
      <c r="A10" s="19"/>
      <c r="B10" s="49" t="s">
        <v>33</v>
      </c>
      <c r="C10" s="49"/>
      <c r="D10" s="30" t="s">
        <v>0</v>
      </c>
      <c r="E10" s="19"/>
      <c r="F10" s="19"/>
      <c r="G10" s="19"/>
      <c r="H10" s="19"/>
      <c r="I10" s="19"/>
      <c r="J10" s="48" t="str">
        <f>IF(J6&gt;=1,"CONGRATULATIONS!","OF THE WAY THERE!")</f>
        <v>OF THE WAY THERE!</v>
      </c>
      <c r="K10" s="48"/>
    </row>
    <row r="11" spans="1:11" ht="25.5">
      <c r="A11" s="19"/>
      <c r="B11" s="31">
        <f>D8*12+E8</f>
        <v>70</v>
      </c>
      <c r="C11" s="19"/>
      <c r="D11" s="31">
        <f>(Weight/Height^2)*703</f>
        <v>30.845918367346936</v>
      </c>
      <c r="E11" s="19"/>
      <c r="F11" s="19"/>
      <c r="G11" s="19"/>
      <c r="H11" s="19"/>
      <c r="I11" s="19"/>
      <c r="J11" s="19"/>
      <c r="K11" s="19"/>
    </row>
    <row r="12" spans="1:11" ht="9" customHeight="1">
      <c r="A12" s="19"/>
      <c r="B12" s="19"/>
      <c r="C12" s="19"/>
      <c r="D12" s="19"/>
      <c r="E12" s="19"/>
      <c r="F12" s="19"/>
      <c r="G12" s="19"/>
      <c r="H12" s="19"/>
      <c r="I12" s="19"/>
      <c r="J12" s="19"/>
      <c r="K12" s="19"/>
    </row>
    <row r="13" spans="1:11" ht="12.75">
      <c r="A13" s="19"/>
      <c r="B13" s="24" t="s">
        <v>38</v>
      </c>
      <c r="C13" s="50" t="s">
        <v>39</v>
      </c>
      <c r="D13" s="51"/>
      <c r="E13" s="25"/>
      <c r="F13" s="19"/>
      <c r="G13" s="19"/>
      <c r="H13" s="19"/>
      <c r="I13" s="19"/>
      <c r="J13" s="19"/>
      <c r="K13" s="19"/>
    </row>
    <row r="14" spans="1:11" ht="18">
      <c r="A14" s="19"/>
      <c r="B14" s="32">
        <v>180</v>
      </c>
      <c r="C14" s="33">
        <v>3</v>
      </c>
      <c r="D14" s="42" t="s">
        <v>35</v>
      </c>
      <c r="E14" s="43"/>
      <c r="F14" s="19"/>
      <c r="G14" s="19"/>
      <c r="H14" s="19"/>
      <c r="I14" s="19"/>
      <c r="J14" s="19"/>
      <c r="K14" s="19"/>
    </row>
    <row r="15" spans="1:11" ht="9" customHeight="1">
      <c r="A15" s="19"/>
      <c r="B15" s="19"/>
      <c r="C15" s="19"/>
      <c r="D15" s="19"/>
      <c r="E15" s="19"/>
      <c r="F15" s="19"/>
      <c r="G15" s="19"/>
      <c r="H15" s="19"/>
      <c r="I15" s="19"/>
      <c r="J15" s="19"/>
      <c r="K15" s="19"/>
    </row>
    <row r="16" spans="1:11" ht="12.75">
      <c r="A16" s="19"/>
      <c r="B16" s="34" t="s">
        <v>36</v>
      </c>
      <c r="C16" s="35"/>
      <c r="D16" s="46" t="s">
        <v>37</v>
      </c>
      <c r="E16" s="46"/>
      <c r="F16" s="19"/>
      <c r="G16" s="19"/>
      <c r="H16" s="19"/>
      <c r="I16" s="19"/>
      <c r="J16" s="19"/>
      <c r="K16" s="19"/>
    </row>
    <row r="17" spans="1:11" ht="25.5">
      <c r="A17" s="19"/>
      <c r="B17" s="41">
        <f>B8+D17</f>
        <v>42612</v>
      </c>
      <c r="C17" s="41"/>
      <c r="D17" s="31">
        <f>C14*LOOKUP(D14,{"days","months","weeks"},{1,30,7})</f>
        <v>90</v>
      </c>
      <c r="E17" s="19"/>
      <c r="F17" s="36" t="s">
        <v>1</v>
      </c>
      <c r="G17" s="36" t="s">
        <v>2</v>
      </c>
      <c r="H17" s="19"/>
      <c r="I17" s="19"/>
      <c r="J17" s="19"/>
      <c r="K17" s="19"/>
    </row>
    <row r="18" spans="1:11" ht="12.75">
      <c r="A18" s="19"/>
      <c r="B18" s="19"/>
      <c r="C18" s="19"/>
      <c r="D18" s="19"/>
      <c r="E18" s="19"/>
      <c r="F18" s="37">
        <f>StartDate</f>
        <v>42522</v>
      </c>
      <c r="G18" s="38">
        <f>(Weight-TargetWeight)</f>
        <v>35</v>
      </c>
      <c r="H18" s="19"/>
      <c r="I18" s="19"/>
      <c r="J18" s="19"/>
      <c r="K18" s="19"/>
    </row>
    <row r="19" spans="1:11" ht="12.75">
      <c r="A19" s="19"/>
      <c r="B19" s="19"/>
      <c r="C19" s="19"/>
      <c r="D19" s="19"/>
      <c r="E19" s="19"/>
      <c r="F19" s="37">
        <f>TargetDate</f>
        <v>42612</v>
      </c>
      <c r="G19" s="39">
        <f>((Weight-TargetWeight)-(LastWeight-TargetWeight))/(Weight-TargetWeight)</f>
        <v>0.2857142857142857</v>
      </c>
      <c r="H19" s="19"/>
      <c r="I19" s="19"/>
      <c r="J19" s="19"/>
      <c r="K19" s="19"/>
    </row>
    <row r="20" spans="1:11" ht="21" customHeight="1" thickBot="1">
      <c r="A20" s="19"/>
      <c r="B20" s="40" t="s">
        <v>30</v>
      </c>
      <c r="C20" s="40"/>
      <c r="D20" s="40"/>
      <c r="E20" s="40"/>
      <c r="F20" s="40"/>
      <c r="G20" s="40"/>
      <c r="H20" s="40"/>
      <c r="I20" s="20"/>
      <c r="J20" s="20"/>
      <c r="K20" s="20"/>
    </row>
    <row r="21" spans="1:11" ht="13.5" thickTop="1">
      <c r="A21" s="19"/>
      <c r="B21" s="19"/>
      <c r="C21" s="19"/>
      <c r="D21" s="19"/>
      <c r="E21" s="19"/>
      <c r="F21" s="19"/>
      <c r="G21" s="19"/>
      <c r="H21" s="19"/>
      <c r="I21" s="19"/>
      <c r="J21" s="19"/>
      <c r="K21" s="19"/>
    </row>
    <row r="22" spans="1:11" ht="12.75">
      <c r="A22" s="19"/>
      <c r="B22" s="19"/>
      <c r="C22" s="19"/>
      <c r="D22" s="19"/>
      <c r="E22" s="19"/>
      <c r="F22" s="19"/>
      <c r="G22" s="19"/>
      <c r="H22" s="19"/>
      <c r="I22" s="19"/>
      <c r="J22" s="19"/>
      <c r="K22" s="19"/>
    </row>
    <row r="23" spans="1:11" ht="12.75">
      <c r="A23" s="19"/>
      <c r="B23" s="19"/>
      <c r="C23" s="19"/>
      <c r="D23" s="19"/>
      <c r="E23" s="19"/>
      <c r="F23" s="19"/>
      <c r="G23" s="19"/>
      <c r="H23" s="19"/>
      <c r="I23" s="19"/>
      <c r="J23" s="19"/>
      <c r="K23" s="19"/>
    </row>
    <row r="24" spans="1:11" ht="12.75">
      <c r="A24" s="19"/>
      <c r="B24" s="19"/>
      <c r="C24" s="19"/>
      <c r="D24" s="19"/>
      <c r="E24" s="19"/>
      <c r="F24" s="19"/>
      <c r="G24" s="19"/>
      <c r="H24" s="19"/>
      <c r="I24" s="19"/>
      <c r="J24" s="19"/>
      <c r="K24" s="19"/>
    </row>
    <row r="25" spans="1:11" ht="12.75">
      <c r="A25" s="19"/>
      <c r="B25" s="19"/>
      <c r="C25" s="19"/>
      <c r="D25" s="19"/>
      <c r="E25" s="19"/>
      <c r="F25" s="19"/>
      <c r="G25" s="19"/>
      <c r="H25" s="19"/>
      <c r="I25" s="19"/>
      <c r="J25" s="19"/>
      <c r="K25" s="19"/>
    </row>
    <row r="26" spans="1:11" ht="12.75">
      <c r="A26" s="19"/>
      <c r="B26" s="19"/>
      <c r="C26" s="19"/>
      <c r="D26" s="19"/>
      <c r="E26" s="19"/>
      <c r="F26" s="19"/>
      <c r="G26" s="19"/>
      <c r="H26" s="19"/>
      <c r="I26" s="19"/>
      <c r="J26" s="19"/>
      <c r="K26" s="19"/>
    </row>
    <row r="27" spans="1:11" ht="12.75">
      <c r="A27" s="19"/>
      <c r="B27" s="19"/>
      <c r="C27" s="19"/>
      <c r="D27" s="19"/>
      <c r="E27" s="19"/>
      <c r="F27" s="19"/>
      <c r="G27" s="19"/>
      <c r="H27" s="19"/>
      <c r="I27" s="19"/>
      <c r="J27" s="19"/>
      <c r="K27" s="19"/>
    </row>
    <row r="28" spans="1:11" ht="12.75">
      <c r="A28" s="19"/>
      <c r="B28" s="19"/>
      <c r="C28" s="19"/>
      <c r="D28" s="19"/>
      <c r="E28" s="19"/>
      <c r="F28" s="19"/>
      <c r="G28" s="19"/>
      <c r="H28" s="19"/>
      <c r="I28" s="19"/>
      <c r="J28" s="19"/>
      <c r="K28" s="19"/>
    </row>
    <row r="29" spans="1:11" ht="12.75">
      <c r="A29" s="19"/>
      <c r="B29" s="19"/>
      <c r="C29" s="19"/>
      <c r="D29" s="19"/>
      <c r="E29" s="19"/>
      <c r="F29" s="19"/>
      <c r="G29" s="19"/>
      <c r="H29" s="19"/>
      <c r="I29" s="19"/>
      <c r="J29" s="19"/>
      <c r="K29" s="19"/>
    </row>
    <row r="30" spans="1:11" ht="21" customHeight="1" thickBot="1">
      <c r="A30" s="19"/>
      <c r="B30" s="40" t="s">
        <v>31</v>
      </c>
      <c r="C30" s="40"/>
      <c r="D30" s="40"/>
      <c r="E30" s="40"/>
      <c r="F30" s="40"/>
      <c r="G30" s="40"/>
      <c r="H30" s="40"/>
      <c r="I30" s="20"/>
      <c r="J30" s="20"/>
      <c r="K30" s="20"/>
    </row>
    <row r="31" spans="1:11" ht="13.5" thickTop="1">
      <c r="A31" s="19"/>
      <c r="B31" s="19"/>
      <c r="C31" s="19"/>
      <c r="D31" s="19"/>
      <c r="E31" s="19"/>
      <c r="F31" s="19"/>
      <c r="G31" s="19"/>
      <c r="H31" s="19"/>
      <c r="I31" s="19"/>
      <c r="J31" s="19"/>
      <c r="K31" s="19"/>
    </row>
    <row r="32" spans="1:11" ht="12.75">
      <c r="A32" s="19"/>
      <c r="B32" s="19"/>
      <c r="C32" s="19"/>
      <c r="D32" s="19"/>
      <c r="E32" s="19"/>
      <c r="F32" s="19"/>
      <c r="G32" s="19"/>
      <c r="H32" s="19"/>
      <c r="I32" s="19"/>
      <c r="J32" s="19"/>
      <c r="K32" s="19"/>
    </row>
    <row r="33" spans="1:11" ht="12.75">
      <c r="A33" s="19"/>
      <c r="B33" s="19"/>
      <c r="C33" s="19"/>
      <c r="D33" s="19"/>
      <c r="E33" s="19"/>
      <c r="F33" s="19"/>
      <c r="G33" s="19"/>
      <c r="H33" s="19"/>
      <c r="I33" s="19"/>
      <c r="J33" s="19"/>
      <c r="K33" s="19"/>
    </row>
    <row r="34" spans="1:11" ht="12.75">
      <c r="A34" s="19"/>
      <c r="B34" s="36" t="str">
        <f>TEXT(C34/SUM($C$34:$C$38),"0%")&amp;" "&amp;Data[[#Headers],[PROTEIN]]</f>
        <v>13% PROTEIN</v>
      </c>
      <c r="C34" s="36">
        <f>SUM(Data[PROTEIN])</f>
        <v>915</v>
      </c>
      <c r="D34" s="36"/>
      <c r="E34" s="36"/>
      <c r="F34" s="19"/>
      <c r="G34" s="19"/>
      <c r="H34" s="19"/>
      <c r="I34" s="19"/>
      <c r="J34" s="19"/>
      <c r="K34" s="19"/>
    </row>
    <row r="35" spans="1:11" ht="12.75">
      <c r="A35" s="19"/>
      <c r="B35" s="36" t="str">
        <f>TEXT(C35/SUM($C$34:$C$38),"0%")&amp;" "&amp;Data[[#Headers],[CARBOHYDRATES]]</f>
        <v>51% CARBOHYDRATES</v>
      </c>
      <c r="C35" s="36">
        <f>SUM(Data[CARBOHYDRATES])</f>
        <v>3460</v>
      </c>
      <c r="D35" s="36"/>
      <c r="E35" s="36"/>
      <c r="F35" s="19"/>
      <c r="G35" s="19"/>
      <c r="H35" s="19"/>
      <c r="I35" s="19"/>
      <c r="J35" s="19"/>
      <c r="K35" s="19"/>
    </row>
    <row r="36" spans="1:11" ht="12.75">
      <c r="A36" s="19"/>
      <c r="B36" s="36" t="str">
        <f>TEXT(C36/SUM($C$34:$C$38),"0%")&amp;" "&amp;Data[[#Headers],[FATS]]</f>
        <v>11% FATS</v>
      </c>
      <c r="C36" s="36">
        <f>SUM(Data[FATS])</f>
        <v>745</v>
      </c>
      <c r="D36" s="36"/>
      <c r="E36" s="36"/>
      <c r="F36" s="19"/>
      <c r="G36" s="19"/>
      <c r="H36" s="19"/>
      <c r="I36" s="19"/>
      <c r="J36" s="19"/>
      <c r="K36" s="19"/>
    </row>
    <row r="37" spans="1:11" ht="12.75">
      <c r="A37" s="19"/>
      <c r="B37" s="36" t="str">
        <f>TEXT(C37/SUM($C$34:$C$38),"0%")&amp;" "&amp;Data[[#Headers],[SUGARS]]</f>
        <v>10% SUGARS</v>
      </c>
      <c r="C37" s="36">
        <f>SUM(Data[SUGARS])</f>
        <v>675</v>
      </c>
      <c r="D37" s="36"/>
      <c r="E37" s="36"/>
      <c r="F37" s="19"/>
      <c r="G37" s="19"/>
      <c r="H37" s="19"/>
      <c r="I37" s="19"/>
      <c r="J37" s="19"/>
      <c r="K37" s="19"/>
    </row>
    <row r="38" spans="1:11" ht="12.75">
      <c r="A38" s="19"/>
      <c r="B38" s="36" t="str">
        <f>TEXT(C38/SUM($C$34:$C$38),"0%")&amp;" "&amp;Data[[#Headers],[WATER OZ.]]</f>
        <v>15% WATER OZ.</v>
      </c>
      <c r="C38" s="36">
        <f>SUM(Data[WATER OZ.])</f>
        <v>1018</v>
      </c>
      <c r="D38" s="36"/>
      <c r="E38" s="36"/>
      <c r="F38" s="19"/>
      <c r="G38" s="19"/>
      <c r="H38" s="19"/>
      <c r="I38" s="19"/>
      <c r="J38" s="19"/>
      <c r="K38" s="19"/>
    </row>
    <row r="39" spans="1:11" ht="12.75">
      <c r="A39" s="19"/>
      <c r="B39" s="19"/>
      <c r="C39" s="19"/>
      <c r="D39" s="19"/>
      <c r="E39" s="19"/>
      <c r="F39" s="19"/>
      <c r="G39" s="19"/>
      <c r="H39" s="19"/>
      <c r="I39" s="19"/>
      <c r="J39" s="19"/>
      <c r="K39" s="19"/>
    </row>
    <row r="40" spans="1:11" ht="12.75">
      <c r="A40" s="19"/>
      <c r="B40" s="19"/>
      <c r="C40" s="19"/>
      <c r="D40" s="19"/>
      <c r="E40" s="19"/>
      <c r="F40" s="19"/>
      <c r="G40" s="19"/>
      <c r="H40" s="19"/>
      <c r="I40" s="19"/>
      <c r="J40" s="19"/>
      <c r="K40" s="19"/>
    </row>
    <row r="41" spans="1:11" ht="14.25" thickBot="1">
      <c r="A41" s="19"/>
      <c r="B41" s="40" t="s">
        <v>32</v>
      </c>
      <c r="C41" s="40"/>
      <c r="D41" s="40"/>
      <c r="E41" s="40"/>
      <c r="F41" s="40"/>
      <c r="G41" s="40"/>
      <c r="H41" s="40"/>
      <c r="I41" s="20"/>
      <c r="J41" s="20"/>
      <c r="K41" s="20"/>
    </row>
    <row r="42" spans="1:11" ht="13.5" thickTop="1">
      <c r="A42" s="19"/>
      <c r="B42" s="19"/>
      <c r="C42" s="19"/>
      <c r="D42" s="19"/>
      <c r="E42" s="19"/>
      <c r="F42" s="19"/>
      <c r="G42" s="19"/>
      <c r="H42" s="19"/>
      <c r="I42" s="19"/>
      <c r="J42" s="19"/>
      <c r="K42" s="19"/>
    </row>
    <row r="43" spans="1:11" ht="12.75">
      <c r="A43" s="19"/>
      <c r="B43" s="19"/>
      <c r="C43" s="19"/>
      <c r="D43" s="19"/>
      <c r="E43" s="19"/>
      <c r="F43" s="19"/>
      <c r="G43" s="19"/>
      <c r="H43" s="19"/>
      <c r="I43" s="19"/>
      <c r="J43" s="19"/>
      <c r="K43" s="19"/>
    </row>
    <row r="44" spans="1:11" ht="12.75">
      <c r="A44" s="19"/>
      <c r="B44" s="19"/>
      <c r="C44" s="19"/>
      <c r="D44" s="19"/>
      <c r="E44" s="19"/>
      <c r="F44" s="19"/>
      <c r="G44" s="19"/>
      <c r="H44" s="19"/>
      <c r="I44" s="19"/>
      <c r="J44" s="19"/>
      <c r="K44" s="19"/>
    </row>
    <row r="45" spans="1:11" ht="12.75">
      <c r="A45" s="19"/>
      <c r="B45" s="19"/>
      <c r="C45" s="19"/>
      <c r="D45" s="19"/>
      <c r="E45" s="19"/>
      <c r="F45" s="19"/>
      <c r="G45" s="19"/>
      <c r="H45" s="19"/>
      <c r="I45" s="19"/>
      <c r="J45" s="19"/>
      <c r="K45" s="19"/>
    </row>
    <row r="46" spans="1:11" ht="12.75">
      <c r="A46" s="19"/>
      <c r="B46" s="19"/>
      <c r="C46" s="19"/>
      <c r="D46" s="19"/>
      <c r="E46" s="19"/>
      <c r="F46" s="19"/>
      <c r="G46" s="19"/>
      <c r="H46" s="19"/>
      <c r="I46" s="19"/>
      <c r="J46" s="19"/>
      <c r="K46" s="19"/>
    </row>
    <row r="47" spans="1:11" ht="12.75">
      <c r="A47" s="19"/>
      <c r="B47" s="19"/>
      <c r="C47" s="19"/>
      <c r="D47" s="19"/>
      <c r="E47" s="19"/>
      <c r="F47" s="19"/>
      <c r="G47" s="19"/>
      <c r="H47" s="19"/>
      <c r="I47" s="19"/>
      <c r="J47" s="19"/>
      <c r="K47" s="19"/>
    </row>
    <row r="48" spans="1:11" ht="12.75">
      <c r="A48" s="19"/>
      <c r="B48" s="19"/>
      <c r="C48" s="19"/>
      <c r="D48" s="19"/>
      <c r="E48" s="19"/>
      <c r="F48" s="19"/>
      <c r="G48" s="19"/>
      <c r="H48" s="19"/>
      <c r="I48" s="19"/>
      <c r="J48" s="19"/>
      <c r="K48" s="19"/>
    </row>
    <row r="49" spans="1:11" ht="12.75">
      <c r="A49" s="19"/>
      <c r="B49" s="19"/>
      <c r="C49" s="19"/>
      <c r="D49" s="19"/>
      <c r="E49" s="19"/>
      <c r="F49" s="19"/>
      <c r="G49" s="19"/>
      <c r="H49" s="19"/>
      <c r="I49" s="19"/>
      <c r="J49" s="19"/>
      <c r="K49" s="19"/>
    </row>
    <row r="50" spans="1:11" ht="12.75">
      <c r="A50" s="19"/>
      <c r="B50" s="19"/>
      <c r="C50" s="19"/>
      <c r="D50" s="19"/>
      <c r="E50" s="19"/>
      <c r="F50" s="19"/>
      <c r="G50" s="19"/>
      <c r="H50" s="19"/>
      <c r="I50" s="19"/>
      <c r="J50" s="19"/>
      <c r="K50" s="19"/>
    </row>
    <row r="51" spans="1:11" ht="12.75">
      <c r="A51" s="19"/>
      <c r="B51" s="19"/>
      <c r="C51" s="19"/>
      <c r="D51" s="19"/>
      <c r="E51" s="19"/>
      <c r="F51" s="19"/>
      <c r="G51" s="19"/>
      <c r="H51" s="19"/>
      <c r="I51" s="19"/>
      <c r="J51" s="19"/>
      <c r="K51" s="19"/>
    </row>
    <row r="52" spans="1:11" ht="12.75">
      <c r="A52" s="19"/>
      <c r="B52" s="19"/>
      <c r="C52" s="19"/>
      <c r="D52" s="19"/>
      <c r="E52" s="19"/>
      <c r="F52" s="19"/>
      <c r="G52" s="19"/>
      <c r="H52" s="19"/>
      <c r="I52" s="19"/>
      <c r="J52" s="19"/>
      <c r="K52" s="19"/>
    </row>
    <row r="53" spans="1:11" ht="12.75">
      <c r="A53" s="19"/>
      <c r="B53" s="19"/>
      <c r="C53" s="19"/>
      <c r="D53" s="19"/>
      <c r="E53" s="19"/>
      <c r="F53" s="19"/>
      <c r="G53" s="19"/>
      <c r="H53" s="19"/>
      <c r="I53" s="19"/>
      <c r="J53" s="19"/>
      <c r="K53" s="19"/>
    </row>
    <row r="54" spans="1:11" ht="12.75">
      <c r="A54" s="19"/>
      <c r="B54" s="19"/>
      <c r="C54" s="19"/>
      <c r="D54" s="19"/>
      <c r="E54" s="19"/>
      <c r="F54" s="19"/>
      <c r="G54" s="19"/>
      <c r="H54" s="19"/>
      <c r="I54" s="19"/>
      <c r="J54" s="19"/>
      <c r="K54" s="19"/>
    </row>
    <row r="55" spans="1:11" ht="12.75">
      <c r="A55" s="19"/>
      <c r="B55" s="19"/>
      <c r="C55" s="19"/>
      <c r="D55" s="19"/>
      <c r="E55" s="19"/>
      <c r="F55" s="19"/>
      <c r="G55" s="19"/>
      <c r="H55" s="19"/>
      <c r="I55" s="19"/>
      <c r="J55" s="19"/>
      <c r="K55" s="19"/>
    </row>
    <row r="56" spans="1:11" ht="14.25">
      <c r="A56" s="4"/>
      <c r="B56" s="4"/>
      <c r="C56" s="4"/>
      <c r="D56" s="4"/>
      <c r="E56" s="4"/>
      <c r="F56" s="4"/>
      <c r="G56" s="4"/>
      <c r="H56" s="4"/>
      <c r="I56" s="4"/>
      <c r="J56" s="4"/>
      <c r="K56" s="4"/>
    </row>
    <row r="57" spans="1:11" ht="14.25">
      <c r="A57" s="4"/>
      <c r="B57" s="4"/>
      <c r="C57" s="4"/>
      <c r="D57" s="4"/>
      <c r="E57" s="4"/>
      <c r="F57" s="4"/>
      <c r="G57" s="4"/>
      <c r="H57" s="4"/>
      <c r="I57" s="4"/>
      <c r="J57" s="4"/>
      <c r="K57" s="4"/>
    </row>
  </sheetData>
  <mergeCells count="8">
    <mergeCell ref="B17:C17"/>
    <mergeCell ref="D14:E14"/>
    <mergeCell ref="J6:K9"/>
    <mergeCell ref="D16:E16"/>
    <mergeCell ref="B5:E5"/>
    <mergeCell ref="J10:K10"/>
    <mergeCell ref="B10:C10"/>
    <mergeCell ref="C13:D13"/>
  </mergeCells>
  <dataValidations count="3">
    <dataValidation type="list" allowBlank="1" showInputMessage="1" sqref="C14">
      <formula1>"1,2,3,4,5,6,7,8,9,10,11,12"</formula1>
    </dataValidation>
    <dataValidation type="list" allowBlank="1" showInputMessage="1" sqref="D14:E14">
      <formula1>"DAYS, WEEKS, MONTHS"</formula1>
    </dataValidation>
    <dataValidation allowBlank="1" showInputMessage="1" sqref="B14"/>
  </dataValidations>
  <printOptions horizontalCentered="1"/>
  <pageMargins left="0.25" right="0.25" top="0.75" bottom="0.75" header="0.3" footer="0.3"/>
  <pageSetup fitToHeight="1" fitToWidth="1" horizontalDpi="600" verticalDpi="600" orientation="portrait" scale="84"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B5:M21"/>
  <sheetViews>
    <sheetView showGridLines="0" workbookViewId="0" topLeftCell="A1">
      <selection activeCell="M7" sqref="M7"/>
    </sheetView>
  </sheetViews>
  <sheetFormatPr defaultColWidth="9.00390625" defaultRowHeight="20.25" customHeight="1"/>
  <cols>
    <col min="1" max="1" width="4.125" style="1" customWidth="1"/>
    <col min="2" max="2" width="12.375" style="1" customWidth="1"/>
    <col min="3" max="3" width="10.50390625" style="1" customWidth="1"/>
    <col min="4" max="4" width="20.25390625" style="1" customWidth="1"/>
    <col min="5" max="5" width="11.00390625" style="1" customWidth="1"/>
    <col min="6" max="6" width="19.00390625" style="1" customWidth="1"/>
    <col min="7" max="7" width="7.625" style="1" customWidth="1"/>
    <col min="8" max="8" width="10.25390625" style="1" customWidth="1"/>
    <col min="9" max="9" width="13.00390625" style="1" customWidth="1"/>
    <col min="10" max="10" width="15.00390625" style="1" customWidth="1"/>
    <col min="11" max="11" width="16.00390625" style="1" customWidth="1"/>
    <col min="12" max="12" width="17.00390625" style="1" customWidth="1"/>
    <col min="13" max="13" width="18.625" style="1" customWidth="1"/>
    <col min="14" max="16384" width="9.00390625" style="1" customWidth="1"/>
  </cols>
  <sheetData>
    <row r="1" s="2" customFormat="1" ht="13.5" customHeight="1"/>
    <row r="2" s="2" customFormat="1" ht="13.5" customHeight="1"/>
    <row r="3" s="2" customFormat="1" ht="13.5" customHeight="1"/>
    <row r="5" spans="2:13" ht="20.25" customHeight="1">
      <c r="B5" s="8"/>
      <c r="C5" s="8"/>
      <c r="D5" s="8"/>
      <c r="E5" s="52" t="s">
        <v>3</v>
      </c>
      <c r="F5" s="53"/>
      <c r="G5" s="53"/>
      <c r="H5" s="53"/>
      <c r="I5" s="53"/>
      <c r="J5" s="54" t="s">
        <v>4</v>
      </c>
      <c r="K5" s="55"/>
      <c r="L5" s="55"/>
      <c r="M5" s="56"/>
    </row>
    <row r="6" spans="2:13" ht="20.25" customHeight="1">
      <c r="B6" s="9" t="s">
        <v>14</v>
      </c>
      <c r="C6" s="9" t="s">
        <v>15</v>
      </c>
      <c r="D6" s="9" t="s">
        <v>16</v>
      </c>
      <c r="E6" s="10" t="s">
        <v>17</v>
      </c>
      <c r="F6" s="10" t="s">
        <v>18</v>
      </c>
      <c r="G6" s="10" t="s">
        <v>19</v>
      </c>
      <c r="H6" s="10" t="s">
        <v>20</v>
      </c>
      <c r="I6" s="10" t="s">
        <v>21</v>
      </c>
      <c r="J6" s="11" t="s">
        <v>22</v>
      </c>
      <c r="K6" s="11" t="s">
        <v>23</v>
      </c>
      <c r="L6" s="11" t="s">
        <v>24</v>
      </c>
      <c r="M6" s="11" t="s">
        <v>25</v>
      </c>
    </row>
    <row r="7" spans="2:13" ht="20.25" customHeight="1">
      <c r="B7" s="12">
        <f>StartDate</f>
        <v>42522</v>
      </c>
      <c r="C7" s="13">
        <f>Weight</f>
        <v>215</v>
      </c>
      <c r="D7" s="13">
        <v>1500</v>
      </c>
      <c r="E7" s="14">
        <v>50</v>
      </c>
      <c r="F7" s="14">
        <v>200</v>
      </c>
      <c r="G7" s="14">
        <v>20</v>
      </c>
      <c r="H7" s="14">
        <v>50</v>
      </c>
      <c r="I7" s="14">
        <v>50</v>
      </c>
      <c r="J7" s="15">
        <v>125</v>
      </c>
      <c r="K7" s="15">
        <v>75</v>
      </c>
      <c r="L7" s="15">
        <v>65</v>
      </c>
      <c r="M7" s="15">
        <v>10</v>
      </c>
    </row>
    <row r="8" spans="2:13" ht="20.25" customHeight="1">
      <c r="B8" s="12">
        <v>42523</v>
      </c>
      <c r="C8" s="13">
        <v>219</v>
      </c>
      <c r="D8" s="13">
        <v>2000</v>
      </c>
      <c r="E8" s="14">
        <v>60</v>
      </c>
      <c r="F8" s="14">
        <v>200</v>
      </c>
      <c r="G8" s="14">
        <v>40</v>
      </c>
      <c r="H8" s="14">
        <v>40</v>
      </c>
      <c r="I8" s="14">
        <v>64</v>
      </c>
      <c r="J8" s="15">
        <v>125</v>
      </c>
      <c r="K8" s="15">
        <v>75</v>
      </c>
      <c r="L8" s="15">
        <v>63</v>
      </c>
      <c r="M8" s="15">
        <v>10</v>
      </c>
    </row>
    <row r="9" spans="2:13" ht="20.25" customHeight="1">
      <c r="B9" s="12">
        <v>42524</v>
      </c>
      <c r="C9" s="13">
        <v>219</v>
      </c>
      <c r="D9" s="13">
        <v>2000</v>
      </c>
      <c r="E9" s="14">
        <v>55</v>
      </c>
      <c r="F9" s="14">
        <v>220</v>
      </c>
      <c r="G9" s="14">
        <v>25</v>
      </c>
      <c r="H9" s="14">
        <v>35</v>
      </c>
      <c r="I9" s="14">
        <v>64</v>
      </c>
      <c r="J9" s="15">
        <v>124</v>
      </c>
      <c r="K9" s="15">
        <v>75</v>
      </c>
      <c r="L9" s="15">
        <v>65</v>
      </c>
      <c r="M9" s="15">
        <v>10</v>
      </c>
    </row>
    <row r="10" spans="2:13" ht="20.25" customHeight="1">
      <c r="B10" s="12">
        <v>42525</v>
      </c>
      <c r="C10" s="13">
        <v>217</v>
      </c>
      <c r="D10" s="13">
        <v>2000</v>
      </c>
      <c r="E10" s="14">
        <v>55</v>
      </c>
      <c r="F10" s="14">
        <v>260</v>
      </c>
      <c r="G10" s="14">
        <v>45</v>
      </c>
      <c r="H10" s="14">
        <v>45</v>
      </c>
      <c r="I10" s="14">
        <v>55</v>
      </c>
      <c r="J10" s="15">
        <v>135</v>
      </c>
      <c r="K10" s="15">
        <v>70</v>
      </c>
      <c r="L10" s="15">
        <v>60</v>
      </c>
      <c r="M10" s="15">
        <v>10</v>
      </c>
    </row>
    <row r="11" spans="2:13" ht="20.25" customHeight="1">
      <c r="B11" s="12">
        <v>42526</v>
      </c>
      <c r="C11" s="13">
        <v>201</v>
      </c>
      <c r="D11" s="13">
        <v>1500</v>
      </c>
      <c r="E11" s="14">
        <v>60</v>
      </c>
      <c r="F11" s="14">
        <v>250</v>
      </c>
      <c r="G11" s="14">
        <v>70</v>
      </c>
      <c r="H11" s="14">
        <v>35</v>
      </c>
      <c r="I11" s="14">
        <v>100</v>
      </c>
      <c r="J11" s="15">
        <v>130</v>
      </c>
      <c r="K11" s="15">
        <v>75</v>
      </c>
      <c r="L11" s="15">
        <v>60</v>
      </c>
      <c r="M11" s="15">
        <v>10</v>
      </c>
    </row>
    <row r="12" spans="2:13" ht="20.25" customHeight="1">
      <c r="B12" s="12">
        <v>42527</v>
      </c>
      <c r="C12" s="13">
        <v>200</v>
      </c>
      <c r="D12" s="13">
        <v>1400</v>
      </c>
      <c r="E12" s="14">
        <v>50</v>
      </c>
      <c r="F12" s="14">
        <v>195</v>
      </c>
      <c r="G12" s="14">
        <v>45</v>
      </c>
      <c r="H12" s="14">
        <v>40</v>
      </c>
      <c r="I12" s="14">
        <v>90</v>
      </c>
      <c r="J12" s="15">
        <v>120</v>
      </c>
      <c r="K12" s="15">
        <v>75</v>
      </c>
      <c r="L12" s="15">
        <v>65</v>
      </c>
      <c r="M12" s="15">
        <v>10</v>
      </c>
    </row>
    <row r="13" spans="2:13" ht="20.25" customHeight="1">
      <c r="B13" s="12">
        <v>42528</v>
      </c>
      <c r="C13" s="13">
        <v>202</v>
      </c>
      <c r="D13" s="13">
        <v>2000</v>
      </c>
      <c r="E13" s="14">
        <v>45</v>
      </c>
      <c r="F13" s="14">
        <v>185</v>
      </c>
      <c r="G13" s="14">
        <v>75</v>
      </c>
      <c r="H13" s="14">
        <v>50</v>
      </c>
      <c r="I13" s="14">
        <v>65</v>
      </c>
      <c r="J13" s="15">
        <v>120</v>
      </c>
      <c r="K13" s="15">
        <v>75</v>
      </c>
      <c r="L13" s="15">
        <v>65</v>
      </c>
      <c r="M13" s="15">
        <v>10</v>
      </c>
    </row>
    <row r="14" spans="2:13" ht="20.25" customHeight="1">
      <c r="B14" s="12">
        <v>42529</v>
      </c>
      <c r="C14" s="13">
        <v>200</v>
      </c>
      <c r="D14" s="13">
        <v>1100</v>
      </c>
      <c r="E14" s="14">
        <v>60</v>
      </c>
      <c r="F14" s="14">
        <v>250</v>
      </c>
      <c r="G14" s="14">
        <v>75</v>
      </c>
      <c r="H14" s="14">
        <v>50</v>
      </c>
      <c r="I14" s="14">
        <v>60</v>
      </c>
      <c r="J14" s="15">
        <v>130</v>
      </c>
      <c r="K14" s="15">
        <v>70</v>
      </c>
      <c r="L14" s="15">
        <v>65</v>
      </c>
      <c r="M14" s="15">
        <v>10</v>
      </c>
    </row>
    <row r="15" spans="2:13" ht="20.25" customHeight="1">
      <c r="B15" s="12">
        <v>42530</v>
      </c>
      <c r="C15" s="13">
        <v>199</v>
      </c>
      <c r="D15" s="13">
        <v>1100</v>
      </c>
      <c r="E15" s="14">
        <v>80</v>
      </c>
      <c r="F15" s="14">
        <v>280</v>
      </c>
      <c r="G15" s="14">
        <v>40</v>
      </c>
      <c r="H15" s="14">
        <v>50</v>
      </c>
      <c r="I15" s="14">
        <v>100</v>
      </c>
      <c r="J15" s="15">
        <v>130</v>
      </c>
      <c r="K15" s="15">
        <v>75</v>
      </c>
      <c r="L15" s="15">
        <v>65</v>
      </c>
      <c r="M15" s="15">
        <v>10</v>
      </c>
    </row>
    <row r="16" spans="2:13" ht="20.25" customHeight="1">
      <c r="B16" s="12">
        <v>42531</v>
      </c>
      <c r="C16" s="13">
        <v>197</v>
      </c>
      <c r="D16" s="13">
        <v>1800</v>
      </c>
      <c r="E16" s="14">
        <v>65</v>
      </c>
      <c r="F16" s="14">
        <v>185</v>
      </c>
      <c r="G16" s="14">
        <v>60</v>
      </c>
      <c r="H16" s="14">
        <v>25</v>
      </c>
      <c r="I16" s="14">
        <v>45</v>
      </c>
      <c r="J16" s="15">
        <v>130</v>
      </c>
      <c r="K16" s="15">
        <v>75</v>
      </c>
      <c r="L16" s="15">
        <v>60</v>
      </c>
      <c r="M16" s="15">
        <v>10</v>
      </c>
    </row>
    <row r="17" spans="2:13" ht="20.25" customHeight="1">
      <c r="B17" s="12">
        <v>42532</v>
      </c>
      <c r="C17" s="13">
        <v>195</v>
      </c>
      <c r="D17" s="13">
        <v>2000</v>
      </c>
      <c r="E17" s="14">
        <v>75</v>
      </c>
      <c r="F17" s="14">
        <v>240</v>
      </c>
      <c r="G17" s="14">
        <v>65</v>
      </c>
      <c r="H17" s="14">
        <v>65</v>
      </c>
      <c r="I17" s="14">
        <v>90</v>
      </c>
      <c r="J17" s="15">
        <v>125</v>
      </c>
      <c r="K17" s="15">
        <v>75</v>
      </c>
      <c r="L17" s="15">
        <v>55</v>
      </c>
      <c r="M17" s="15">
        <v>10</v>
      </c>
    </row>
    <row r="18" spans="2:13" ht="20.25" customHeight="1">
      <c r="B18" s="12">
        <v>42533</v>
      </c>
      <c r="C18" s="13">
        <v>196</v>
      </c>
      <c r="D18" s="13">
        <v>2000</v>
      </c>
      <c r="E18" s="14">
        <v>60</v>
      </c>
      <c r="F18" s="14">
        <v>290</v>
      </c>
      <c r="G18" s="14">
        <v>60</v>
      </c>
      <c r="H18" s="14">
        <v>50</v>
      </c>
      <c r="I18" s="14">
        <v>50</v>
      </c>
      <c r="J18" s="15">
        <v>130</v>
      </c>
      <c r="K18" s="15">
        <v>75</v>
      </c>
      <c r="L18" s="15">
        <v>65</v>
      </c>
      <c r="M18" s="15">
        <v>10</v>
      </c>
    </row>
    <row r="19" spans="2:13" ht="20.25" customHeight="1">
      <c r="B19" s="12">
        <v>42534</v>
      </c>
      <c r="C19" s="13">
        <v>194</v>
      </c>
      <c r="D19" s="13">
        <v>1300</v>
      </c>
      <c r="E19" s="14">
        <v>75</v>
      </c>
      <c r="F19" s="14">
        <v>245</v>
      </c>
      <c r="G19" s="14">
        <v>75</v>
      </c>
      <c r="H19" s="14">
        <v>30</v>
      </c>
      <c r="I19" s="14">
        <v>55</v>
      </c>
      <c r="J19" s="15">
        <v>120</v>
      </c>
      <c r="K19" s="15">
        <v>75</v>
      </c>
      <c r="L19" s="15">
        <v>60</v>
      </c>
      <c r="M19" s="15">
        <v>10</v>
      </c>
    </row>
    <row r="20" spans="2:13" ht="20.25" customHeight="1">
      <c r="B20" s="12">
        <v>42535</v>
      </c>
      <c r="C20" s="13">
        <v>192</v>
      </c>
      <c r="D20" s="13">
        <v>1100</v>
      </c>
      <c r="E20" s="14">
        <v>65</v>
      </c>
      <c r="F20" s="14">
        <v>275</v>
      </c>
      <c r="G20" s="14">
        <v>25</v>
      </c>
      <c r="H20" s="14">
        <v>35</v>
      </c>
      <c r="I20" s="14">
        <v>75</v>
      </c>
      <c r="J20" s="15">
        <v>125</v>
      </c>
      <c r="K20" s="15">
        <v>75</v>
      </c>
      <c r="L20" s="15">
        <v>60</v>
      </c>
      <c r="M20" s="15">
        <v>10</v>
      </c>
    </row>
    <row r="21" spans="2:13" ht="20.25" customHeight="1">
      <c r="B21" s="12">
        <v>42536</v>
      </c>
      <c r="C21" s="13">
        <v>205</v>
      </c>
      <c r="D21" s="13">
        <v>1200</v>
      </c>
      <c r="E21" s="14">
        <v>60</v>
      </c>
      <c r="F21" s="14">
        <v>185</v>
      </c>
      <c r="G21" s="14">
        <v>25</v>
      </c>
      <c r="H21" s="14">
        <v>75</v>
      </c>
      <c r="I21" s="14">
        <v>55</v>
      </c>
      <c r="J21" s="15">
        <v>130</v>
      </c>
      <c r="K21" s="15">
        <v>75</v>
      </c>
      <c r="L21" s="15">
        <v>55</v>
      </c>
      <c r="M21" s="15">
        <v>10</v>
      </c>
    </row>
  </sheetData>
  <mergeCells count="2">
    <mergeCell ref="E5:I5"/>
    <mergeCell ref="J5:M5"/>
  </mergeCells>
  <printOptions horizontalCentered="1"/>
  <pageMargins left="0.25" right="0.25" top="0.75" bottom="0.75" header="0.3" footer="0.3"/>
  <pageSetup fitToHeight="0" fitToWidth="1" horizontalDpi="600" verticalDpi="600" orientation="landscape" scale="67" r:id="rId3"/>
  <headerFooter differentFirst="1">
    <oddFooter>&amp;CPage &amp;P of &amp;N</oddFooter>
  </headerFooter>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B6:G14"/>
  <sheetViews>
    <sheetView showGridLines="0" workbookViewId="0" topLeftCell="A1">
      <selection activeCell="D8" sqref="D8"/>
    </sheetView>
  </sheetViews>
  <sheetFormatPr defaultColWidth="9.00390625" defaultRowHeight="20.25" customHeight="1"/>
  <cols>
    <col min="1" max="1" width="4.125" style="0" customWidth="1"/>
    <col min="2" max="2" width="19.00390625" style="0" customWidth="1"/>
    <col min="3" max="3" width="11.50390625" style="0" customWidth="1"/>
    <col min="4" max="4" width="12.00390625" style="0" customWidth="1"/>
  </cols>
  <sheetData>
    <row r="1" s="2" customFormat="1" ht="13.5" customHeight="1"/>
    <row r="2" s="2" customFormat="1" ht="13.5" customHeight="1"/>
    <row r="3" s="2" customFormat="1" ht="13.5" customHeight="1"/>
    <row r="6" spans="2:4" ht="20.25" customHeight="1">
      <c r="B6" s="5" t="s">
        <v>5</v>
      </c>
      <c r="C6" s="6" t="s">
        <v>6</v>
      </c>
      <c r="D6" s="7" t="s">
        <v>7</v>
      </c>
    </row>
    <row r="7" spans="2:4" ht="20.25" customHeight="1">
      <c r="B7" s="16" t="s">
        <v>8</v>
      </c>
      <c r="C7" s="17">
        <v>0</v>
      </c>
      <c r="D7" s="18">
        <v>18.49</v>
      </c>
    </row>
    <row r="8" spans="2:4" ht="20.25" customHeight="1">
      <c r="B8" s="16" t="s">
        <v>9</v>
      </c>
      <c r="C8" s="17">
        <v>18.5</v>
      </c>
      <c r="D8" s="18">
        <v>24.99</v>
      </c>
    </row>
    <row r="9" spans="2:4" ht="20.25" customHeight="1">
      <c r="B9" s="16" t="s">
        <v>10</v>
      </c>
      <c r="C9" s="17">
        <v>25</v>
      </c>
      <c r="D9" s="18">
        <v>29.99</v>
      </c>
    </row>
    <row r="10" spans="2:4" ht="20.25" customHeight="1">
      <c r="B10" s="16" t="s">
        <v>11</v>
      </c>
      <c r="C10" s="17">
        <v>30</v>
      </c>
      <c r="D10" s="18">
        <v>34.99</v>
      </c>
    </row>
    <row r="11" spans="2:4" ht="20.25" customHeight="1">
      <c r="B11" s="16" t="s">
        <v>12</v>
      </c>
      <c r="C11" s="17">
        <v>35</v>
      </c>
      <c r="D11" s="18">
        <v>39.99</v>
      </c>
    </row>
    <row r="12" spans="2:4" ht="20.25" customHeight="1">
      <c r="B12" s="16" t="s">
        <v>13</v>
      </c>
      <c r="C12" s="17">
        <v>40</v>
      </c>
      <c r="D12" s="18"/>
    </row>
    <row r="13" spans="2:4" ht="20.25" customHeight="1">
      <c r="B13" s="57"/>
      <c r="C13" s="57"/>
      <c r="D13" s="57"/>
    </row>
    <row r="14" ht="20.25" customHeight="1">
      <c r="G14" s="3"/>
    </row>
  </sheetData>
  <mergeCells count="1">
    <mergeCell ref="B13:D13"/>
  </mergeCells>
  <printOptions horizontalCentered="1"/>
  <pageMargins left="0.7" right="0.7" top="0.75" bottom="0.75" header="0.3" footer="0.3"/>
  <pageSetup fitToHeight="0" fitToWidth="1" horizontalDpi="600" verticalDpi="600" orientation="landscape" r:id="rId3"/>
  <drawing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1FA62D8-57F0-469E-88FC-B4328C90F8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2016-08-16T14:28:26Z</dcterms:created>
  <dcterms:modified xsi:type="dcterms:W3CDTF">2016-08-22T22:17:36Z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TC031076769991</vt:lpwstr>
  </property>
</Properties>
</file>