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1600" windowHeight="9510" activeTab="0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ColumnTitle2">EventScheduler[[#Headers],[DATE]]</definedName>
    <definedName name="ColumnTitle3">Time[[#Headers],[Time]]</definedName>
    <definedName name="DateVal">_xlfn.IFERROR('Daily Schedule'!$F$2,"")</definedName>
    <definedName name="DayVal">'Daily Schedule'!$C$17</definedName>
    <definedName name="EndTime">'Time Intervals'!$C$8</definedName>
    <definedName name="Increment">TIME(0,MinuteInterval,0)</definedName>
    <definedName name="LookUpDateAndTime">EventScheduler[DATE]&amp;EventScheduler[TIME]</definedName>
    <definedName name="MinuteInterval">--LEFT(MinuteText,2)</definedName>
    <definedName name="MinuteText">'Time Intervals'!$C$6</definedName>
    <definedName name="MonthName">'Daily Schedule'!$C$15</definedName>
    <definedName name="MonthNumber">IF(MonthName="",MONTH(TODAY()),MONTH(1&amp;LEFT(MonthName,3)))</definedName>
    <definedName name="ReportDay">IF(DayVal="",DAY(TODAY()),'Daily Schedule'!$C$17)</definedName>
    <definedName name="ReportMonth">IF(MonthName="",TEXT(MONTH(TODAY()),"mmm"),MonthName)</definedName>
    <definedName name="ReportYear">IF(Year="",YEAR(TODAY()),Year)</definedName>
    <definedName name="ScheduleHighlight">'Daily Schedule'!$B$26</definedName>
    <definedName name="Start_time">'Time Intervals'!$C$4</definedName>
    <definedName name="TimesList">Time[Time]</definedName>
    <definedName name="Title1">'Daily Schedule'!$E$2</definedName>
    <definedName name="Year">'Daily Schedule'!$C$13</definedName>
  </definedNames>
  <calcPr calcId="145621"/>
</workbook>
</file>

<file path=xl/sharedStrings.xml><?xml version="1.0" encoding="utf-8"?>
<sst xmlns="http://schemas.openxmlformats.org/spreadsheetml/2006/main" count="45" uniqueCount="38">
  <si>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</si>
  <si>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</si>
  <si>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</si>
  <si>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</si>
  <si>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</si>
  <si>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</si>
  <si>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</si>
  <si>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</si>
  <si>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</si>
  <si>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</si>
  <si>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</si>
  <si>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</si>
  <si>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</si>
  <si>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</si>
  <si>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</si>
  <si>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</si>
  <si>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</si>
  <si>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</si>
  <si>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</si>
  <si>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</si>
  <si>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</si>
  <si>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</si>
  <si>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</si>
  <si>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</si>
  <si>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>Event Scheduler</t>
  </si>
  <si>
    <t>HIGHLIGHT IN SCHEDULE:</t>
  </si>
  <si>
    <t>Select to add a new event</t>
  </si>
  <si>
    <t>Select to edit time intervals</t>
  </si>
  <si>
    <t>Select to view Daily Schedule</t>
  </si>
  <si>
    <t>Start time</t>
  </si>
  <si>
    <t>Interval</t>
  </si>
  <si>
    <t>End time</t>
  </si>
  <si>
    <t>Time</t>
  </si>
  <si>
    <t>EDIT TIME TABLE</t>
  </si>
  <si>
    <t>Select to View Daily Schedule</t>
  </si>
  <si>
    <t>Time Intervals</t>
  </si>
  <si>
    <t>DAILY SCHEDULE</t>
  </si>
  <si>
    <t>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</si>
</sst>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mmm\ d\,\ yyyy;@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family val="2"/>
    </font>
    <font>
      <sz val="11"/>
      <color theme="2" tint="0.5999600291252136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0"/>
      <name val="Calibri"/>
      <family val="2"/>
      <scheme val="minor"/>
    </font>
    <font>
      <b/>
      <sz val="90"/>
      <color theme="4"/>
      <name val="Baskerville Old Face"/>
      <family val="1"/>
    </font>
    <font>
      <b/>
      <sz val="34"/>
      <color theme="0"/>
      <name val="Baskerville Old Face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0"/>
      <color theme="4"/>
      <name val="Bell MT"/>
      <family val="1"/>
    </font>
    <font>
      <b/>
      <sz val="26"/>
      <color theme="0"/>
      <name val="Bell MT"/>
      <family val="1"/>
    </font>
    <font>
      <b/>
      <sz val="12"/>
      <color theme="0"/>
      <name val="Bell MT"/>
      <family val="1"/>
    </font>
    <font>
      <b/>
      <sz val="9"/>
      <color theme="3"/>
      <name val="+mn-cs"/>
      <family val="2"/>
    </font>
    <font>
      <b/>
      <sz val="10"/>
      <color theme="3"/>
      <name val="+mn-cs"/>
      <family val="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ck">
        <color theme="0"/>
      </bottom>
    </border>
    <border>
      <left/>
      <right/>
      <top style="thin"/>
      <bottom/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/>
      <right style="thin">
        <color theme="3"/>
      </right>
      <top style="thin"/>
      <bottom/>
    </border>
    <border>
      <left/>
      <right style="thin">
        <color theme="3"/>
      </right>
      <top/>
      <bottom style="thin">
        <color theme="3"/>
      </bottom>
    </border>
    <border>
      <left/>
      <right/>
      <top/>
      <bottom style="hair">
        <color theme="0" tint="-0.3499799966812134"/>
      </bottom>
    </border>
    <border>
      <left style="thin">
        <color theme="3"/>
      </left>
      <right/>
      <top/>
      <bottom style="thin">
        <color theme="3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/>
      </bottom>
    </border>
  </borders>
  <cellStyleXfs count="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Alignment="0" applyProtection="0"/>
    <xf numFmtId="0" fontId="3" fillId="2" borderId="0" applyNumberFormat="0" applyBorder="0" applyAlignment="0" applyProtection="0"/>
    <xf numFmtId="0" fontId="0" fillId="3" borderId="1" applyNumberFormat="0" applyAlignment="0" applyProtection="0"/>
    <xf numFmtId="164" fontId="0" fillId="0" borderId="0" applyFill="0">
      <alignment horizontal="left" indent="1"/>
      <protection/>
    </xf>
    <xf numFmtId="0" fontId="12" fillId="0" borderId="0">
      <alignment horizontal="center" vertical="top"/>
      <protection/>
    </xf>
    <xf numFmtId="0" fontId="9" fillId="0" borderId="0">
      <alignment horizontal="center" vertical="center"/>
      <protection/>
    </xf>
    <xf numFmtId="14" fontId="0" fillId="0" borderId="0">
      <alignment horizontal="left" vertical="center" indent="1"/>
      <protection/>
    </xf>
    <xf numFmtId="0" fontId="0" fillId="0" borderId="0">
      <alignment horizontal="left" vertical="center" indent="1"/>
      <protection/>
    </xf>
    <xf numFmtId="0" fontId="15" fillId="4" borderId="0">
      <alignment vertical="center"/>
      <protection/>
    </xf>
    <xf numFmtId="0" fontId="14" fillId="5" borderId="2" applyNumberFormat="0" applyFont="0">
      <alignment horizontal="left" vertical="center"/>
      <protection/>
    </xf>
    <xf numFmtId="0" fontId="13" fillId="0" borderId="0">
      <alignment horizontal="left" indent="3"/>
      <protection/>
    </xf>
    <xf numFmtId="0" fontId="13" fillId="6" borderId="3">
      <alignment horizontal="left" vertical="center" indent="1"/>
      <protection/>
    </xf>
    <xf numFmtId="0" fontId="5" fillId="7" borderId="4">
      <alignment horizontal="center" vertical="center" wrapText="1"/>
      <protection locked="0"/>
    </xf>
    <xf numFmtId="0" fontId="14" fillId="7" borderId="5" applyNumberFormat="0" applyFont="0">
      <alignment/>
      <protection locked="0"/>
    </xf>
    <xf numFmtId="0" fontId="3" fillId="4" borderId="6">
      <alignment horizontal="center" vertical="center"/>
      <protection/>
    </xf>
    <xf numFmtId="0" fontId="7" fillId="4" borderId="0">
      <alignment horizontal="center" vertical="center"/>
      <protection/>
    </xf>
    <xf numFmtId="0" fontId="9" fillId="4" borderId="0">
      <alignment horizontal="center" vertical="center"/>
      <protection/>
    </xf>
    <xf numFmtId="0" fontId="11" fillId="0" borderId="0">
      <alignment horizontal="left" vertical="center" wrapText="1" indent="5"/>
      <protection/>
    </xf>
    <xf numFmtId="0" fontId="16" fillId="7" borderId="7" applyNumberFormat="0" applyFill="0">
      <alignment/>
      <protection locked="0"/>
    </xf>
    <xf numFmtId="0" fontId="2" fillId="8" borderId="8">
      <alignment horizontal="left" indent="1"/>
      <protection/>
    </xf>
    <xf numFmtId="14" fontId="6" fillId="8" borderId="9">
      <alignment vertical="center"/>
      <protection/>
    </xf>
    <xf numFmtId="0" fontId="14" fillId="5" borderId="10">
      <alignment horizontal="left" vertical="center"/>
      <protection/>
    </xf>
    <xf numFmtId="0" fontId="14" fillId="5" borderId="11">
      <alignment horizontal="left" vertical="center"/>
      <protection/>
    </xf>
    <xf numFmtId="0" fontId="14" fillId="5" borderId="12">
      <alignment horizontal="left" vertical="center"/>
      <protection/>
    </xf>
    <xf numFmtId="0" fontId="5" fillId="0" borderId="13">
      <alignment horizontal="center" vertical="center" wrapText="1"/>
      <protection/>
    </xf>
    <xf numFmtId="0" fontId="5" fillId="0" borderId="13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4" fontId="6" fillId="8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 vertical="center"/>
      <protection/>
    </xf>
    <xf numFmtId="0" fontId="10" fillId="2" borderId="0" xfId="22" applyAlignment="1" applyProtection="1">
      <alignment horizontal="left" vertical="center" indent="10"/>
      <protection locked="0"/>
    </xf>
    <xf numFmtId="0" fontId="10" fillId="2" borderId="0" xfId="22" applyAlignment="1" applyProtection="1">
      <alignment horizontal="left" vertical="center" indent="6"/>
      <protection locked="0"/>
    </xf>
    <xf numFmtId="0" fontId="3" fillId="2" borderId="15" xfId="23" applyBorder="1" applyAlignment="1">
      <alignment horizontal="left" vertical="center" indent="1"/>
    </xf>
    <xf numFmtId="0" fontId="3" fillId="2" borderId="16" xfId="23" applyBorder="1" applyAlignment="1">
      <alignment horizontal="left" vertical="center" indent="1"/>
    </xf>
    <xf numFmtId="0" fontId="8" fillId="0" borderId="0" xfId="20" applyFill="1" applyAlignment="1">
      <alignment horizontal="left" vertical="center"/>
    </xf>
    <xf numFmtId="164" fontId="0" fillId="0" borderId="0" xfId="25" applyAlignment="1">
      <alignment horizontal="left" indent="1"/>
      <protection/>
    </xf>
    <xf numFmtId="14" fontId="0" fillId="0" borderId="0" xfId="28" applyAlignment="1">
      <alignment horizontal="left" vertical="center" indent="1"/>
      <protection/>
    </xf>
    <xf numFmtId="0" fontId="0" fillId="0" borderId="0" xfId="29" applyAlignment="1">
      <alignment horizontal="left" vertical="center" indent="1"/>
      <protection/>
    </xf>
    <xf numFmtId="0" fontId="15" fillId="4" borderId="0" xfId="30" applyAlignment="1">
      <alignment vertical="center"/>
      <protection/>
    </xf>
    <xf numFmtId="0" fontId="14" fillId="5" borderId="2" xfId="31" applyAlignment="1">
      <alignment horizontal="left" vertical="center"/>
      <protection/>
    </xf>
    <xf numFmtId="0" fontId="13" fillId="0" borderId="0" xfId="32" applyAlignment="1">
      <alignment horizontal="left" indent="3"/>
      <protection/>
    </xf>
    <xf numFmtId="0" fontId="5" fillId="7" borderId="4" xfId="34" applyAlignment="1" applyProtection="1">
      <alignment horizontal="center" vertical="center" wrapText="1"/>
      <protection locked="0"/>
    </xf>
    <xf numFmtId="0" fontId="11" fillId="0" borderId="0" xfId="39" applyAlignment="1">
      <alignment horizontal="left" vertical="center" wrapText="1" indent="5"/>
      <protection/>
    </xf>
    <xf numFmtId="0" fontId="2" fillId="8" borderId="8" xfId="41" applyAlignment="1">
      <alignment horizontal="left" indent="1"/>
      <protection/>
    </xf>
    <xf numFmtId="164" fontId="0" fillId="5" borderId="0" xfId="25" applyFill="1" applyAlignment="1">
      <alignment horizontal="left" indent="1"/>
      <protection/>
    </xf>
    <xf numFmtId="164" fontId="0" fillId="7" borderId="5" xfId="35" applyNumberFormat="1" applyFont="1" applyAlignment="1" applyProtection="1">
      <alignment horizontal="left" indent="1"/>
      <protection locked="0"/>
    </xf>
    <xf numFmtId="164" fontId="16" fillId="5" borderId="7" xfId="40" applyNumberFormat="1" applyFill="1" applyAlignment="1" applyProtection="1">
      <alignment horizontal="left" indent="1"/>
      <protection locked="0"/>
    </xf>
    <xf numFmtId="0" fontId="14" fillId="5" borderId="10" xfId="43" applyAlignment="1">
      <alignment horizontal="left" vertical="center"/>
      <protection/>
    </xf>
    <xf numFmtId="0" fontId="14" fillId="5" borderId="11" xfId="44" applyAlignment="1">
      <alignment horizontal="left" vertical="center"/>
      <protection/>
    </xf>
    <xf numFmtId="0" fontId="14" fillId="5" borderId="12" xfId="45" applyAlignment="1">
      <alignment horizontal="left" vertical="center"/>
      <protection/>
    </xf>
    <xf numFmtId="164" fontId="0" fillId="0" borderId="0" xfId="25" applyFill="1" applyAlignment="1">
      <alignment horizontal="left" indent="1"/>
      <protection/>
    </xf>
    <xf numFmtId="164" fontId="0" fillId="0" borderId="0" xfId="25" applyNumberFormat="1" applyFill="1" applyAlignment="1">
      <alignment horizontal="left" indent="1"/>
      <protection/>
    </xf>
    <xf numFmtId="0" fontId="8" fillId="0" borderId="0" xfId="20" applyAlignment="1">
      <alignment vertical="center"/>
    </xf>
    <xf numFmtId="164" fontId="0" fillId="5" borderId="2" xfId="31" applyNumberFormat="1" applyFont="1" applyAlignment="1">
      <alignment horizontal="left" vertical="center"/>
      <protection/>
    </xf>
    <xf numFmtId="165" fontId="10" fillId="2" borderId="0" xfId="22" applyNumberForma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47" applyAlignment="1">
      <alignment vertical="center"/>
      <protection/>
    </xf>
    <xf numFmtId="0" fontId="17" fillId="0" borderId="0" xfId="48" applyAlignment="1">
      <alignment vertical="center"/>
    </xf>
    <xf numFmtId="0" fontId="4" fillId="8" borderId="9" xfId="0" applyFont="1" applyFill="1" applyBorder="1" applyAlignment="1">
      <alignment horizontal="left" vertical="center" indent="1"/>
    </xf>
    <xf numFmtId="0" fontId="5" fillId="0" borderId="13" xfId="46" applyAlignment="1">
      <alignment horizontal="center" vertical="center" wrapText="1"/>
      <protection/>
    </xf>
    <xf numFmtId="0" fontId="13" fillId="6" borderId="3" xfId="33" applyAlignment="1">
      <alignment horizontal="left" vertical="center" indent="1"/>
      <protection/>
    </xf>
    <xf numFmtId="0" fontId="3" fillId="2" borderId="0" xfId="23" applyAlignment="1" applyProtection="1">
      <alignment horizontal="left" vertical="center" indent="5"/>
      <protection locked="0"/>
    </xf>
    <xf numFmtId="0" fontId="8" fillId="0" borderId="0" xfId="20" applyAlignment="1">
      <alignment horizontal="right" vertical="center"/>
    </xf>
    <xf numFmtId="0" fontId="18" fillId="0" borderId="4" xfId="27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 indent="2"/>
    </xf>
    <xf numFmtId="0" fontId="20" fillId="0" borderId="0" xfId="32" applyFont="1" applyAlignment="1">
      <alignment horizontal="left" vertical="center" indent="3"/>
      <protection/>
    </xf>
    <xf numFmtId="0" fontId="19" fillId="4" borderId="4" xfId="26" applyFont="1" applyFill="1" applyBorder="1" applyAlignment="1">
      <alignment horizontal="center" vertical="top"/>
      <protection/>
    </xf>
    <xf numFmtId="0" fontId="0" fillId="0" borderId="0" xfId="0" applyNumberFormat="1" applyAlignment="1">
      <alignment vertical="center"/>
    </xf>
    <xf numFmtId="0" fontId="24" fillId="4" borderId="6" xfId="36" applyFont="1" applyAlignment="1">
      <alignment horizontal="center" vertical="center"/>
      <protection/>
    </xf>
    <xf numFmtId="0" fontId="22" fillId="0" borderId="4" xfId="38" applyFont="1" applyFill="1" applyBorder="1" applyAlignment="1">
      <alignment horizontal="center" vertical="center"/>
      <protection/>
    </xf>
    <xf numFmtId="0" fontId="23" fillId="4" borderId="7" xfId="37" applyFont="1" applyBorder="1" applyAlignment="1">
      <alignment horizontal="center" vertical="center"/>
      <protection/>
    </xf>
    <xf numFmtId="0" fontId="23" fillId="4" borderId="17" xfId="37" applyFont="1" applyBorder="1" applyAlignment="1">
      <alignment horizontal="center" vertical="center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Note" xfId="24"/>
    <cellStyle name="Time" xfId="25"/>
    <cellStyle name="Day" xfId="26"/>
    <cellStyle name="Date" xfId="27"/>
    <cellStyle name="Table_Date" xfId="28"/>
    <cellStyle name="Table_Details" xfId="29"/>
    <cellStyle name="Fill" xfId="30"/>
    <cellStyle name="Border" xfId="31"/>
    <cellStyle name="Indent" xfId="32"/>
    <cellStyle name="Highlight" xfId="33"/>
    <cellStyle name="CheckBox" xfId="34"/>
    <cellStyle name="Bottom_Border" xfId="35"/>
    <cellStyle name="Event_Full_Date" xfId="36"/>
    <cellStyle name="Event_Day" xfId="37"/>
    <cellStyle name="Event_Date" xfId="38"/>
    <cellStyle name="Event_Header" xfId="39"/>
    <cellStyle name="Top_border" xfId="40"/>
    <cellStyle name="Weekday" xfId="41"/>
    <cellStyle name="Style 1" xfId="42"/>
    <cellStyle name="Week_Details" xfId="43"/>
    <cellStyle name="Week_Right_Corner" xfId="44"/>
    <cellStyle name="Week_Bottom_Corner" xfId="45"/>
    <cellStyle name="Notes" xfId="46"/>
    <cellStyle name="Bottom_checkbox_border" xfId="47"/>
    <cellStyle name="Hyperlink" xfId="48"/>
    <cellStyle name="Hyperlink 2" xfId="49"/>
  </cellStyles>
  <dxfs count="43">
    <dxf>
      <font>
        <color theme="4" tint="-0.24993999302387238"/>
      </font>
      <fill>
        <patternFill>
          <bgColor theme="5" tint="0.7999799847602844"/>
        </patternFill>
      </fill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5" tint="0.7999799847602844"/>
        </patternFill>
      </fill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5" tint="0.7999799847602844"/>
        </patternFill>
      </fill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5" tint="0.7999799847602844"/>
        </patternFill>
      </fill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-0.24993999302387238"/>
      </font>
      <fill>
        <patternFill>
          <bgColor theme="5" tint="0.7999799847602844"/>
        </patternFill>
      </fill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4" formatCode="[$-409]h:mm\ AM/PM;@"/>
    </dxf>
    <dxf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77" formatCode="General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gray125">
          <fgColor theme="2" tint="0.5999600291252136"/>
        </patternFill>
      </fill>
      <border>
        <left/>
        <right/>
        <top/>
        <bottom/>
      </border>
      <protection hidden="1" locked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gray125">
          <fgColor theme="2" tint="0.5999600291252136"/>
        </patternFill>
      </fill>
      <alignment horizontal="left" vertical="bottom" textRotation="0" wrapText="1" shrinkToFit="1" readingOrder="0"/>
      <border>
        <left/>
        <right/>
        <top/>
        <bottom/>
      </border>
      <protection hidden="1" locked="0"/>
    </dxf>
    <dxf>
      <font>
        <color theme="4" tint="-0.24993999302387238"/>
      </font>
      <fill>
        <patternFill>
          <bgColor theme="5" tint="0.7999799847602844"/>
        </patternFill>
      </fill>
      <border/>
    </dxf>
    <dxf>
      <fill>
        <patternFill patternType="none"/>
      </fill>
      <border>
        <left style="thin"/>
        <right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/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42"/>
      <tableStyleElement type="headerRow" dxfId="41"/>
      <tableStyleElement type="firstRowStripe" dxfId="40"/>
      <tableStyleElement type="secondRowStripe" dxfId="39"/>
    </tableStyle>
    <tableStyle name="Time Intervals" pivot="0" count="4">
      <tableStyleElement type="wholeTable" dxfId="38"/>
      <tableStyleElement type="headerRow" dxfId="37"/>
      <tableStyleElement type="firstRowStripe" dxfId="36"/>
      <tableStyleElement type="second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ent Scheduler'!A1" /><Relationship Id="rId2" Type="http://schemas.openxmlformats.org/officeDocument/2006/relationships/hyperlink" Target="#'Time Interval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Daily Schedule'!A1" /><Relationship Id="rId2" Type="http://schemas.openxmlformats.org/officeDocument/2006/relationships/hyperlink" Target="#'Time Interval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Event Scheduler'!A1" /><Relationship Id="rId2" Type="http://schemas.openxmlformats.org/officeDocument/2006/relationships/hyperlink" Target="#'Daily Schedule'!A1" /><Relationship Id="rId3" Type="http://schemas.openxmlformats.org/officeDocument/2006/relationships/hyperlink" Target="#'Daily Schedul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133350</xdr:rowOff>
    </xdr:from>
    <xdr:ext cx="295275" cy="266700"/>
    <xdr:grpSp>
      <xdr:nvGrpSpPr>
        <xdr:cNvPr id="107" name="View Schedule Icon" descr="Calendar"/>
        <xdr:cNvGrpSpPr>
          <a:grpSpLocks noChangeAspect="1"/>
        </xdr:cNvGrpSpPr>
      </xdr:nvGrpSpPr>
      <xdr:grpSpPr bwMode="auto">
        <a:xfrm>
          <a:off x="180975" y="2324100"/>
          <a:ext cx="295275" cy="266700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3151" w="3196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</xdr:grpSp>
    <xdr:clientData/>
  </xdr:oneCellAnchor>
  <xdr:oneCellAnchor>
    <xdr:from>
      <xdr:col>0</xdr:col>
      <xdr:colOff>180975</xdr:colOff>
      <xdr:row>22</xdr:row>
      <xdr:rowOff>9525</xdr:rowOff>
    </xdr:from>
    <xdr:ext cx="1676400" cy="190500"/>
    <xdr:grpSp>
      <xdr:nvGrpSpPr>
        <xdr:cNvPr id="111" name="Add Event" descr="Select to add a new event"/>
        <xdr:cNvGrpSpPr/>
      </xdr:nvGrpSpPr>
      <xdr:grpSpPr>
        <a:xfrm>
          <a:off x="180975" y="4676775"/>
          <a:ext cx="1676400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r:id="rId1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218" y="4829197"/>
            <a:ext cx="146399" cy="152400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h="3265" w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oneCellAnchor>
  <xdr:oneCellAnchor>
    <xdr:from>
      <xdr:col>0</xdr:col>
      <xdr:colOff>180975</xdr:colOff>
      <xdr:row>20</xdr:row>
      <xdr:rowOff>9525</xdr:rowOff>
    </xdr:from>
    <xdr:ext cx="1685925" cy="190500"/>
    <xdr:grpSp>
      <xdr:nvGrpSpPr>
        <xdr:cNvPr id="117" name="Edit Times" descr="Select to edit scheduler time intervals"/>
        <xdr:cNvGrpSpPr/>
      </xdr:nvGrpSpPr>
      <xdr:grpSpPr>
        <a:xfrm>
          <a:off x="180975" y="4295775"/>
          <a:ext cx="1685925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r:id="rId2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108" y="4540269"/>
            <a:ext cx="132807" cy="134636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h="2631" w="3093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oneCellAnchor>
  <xdr:oneCellAnchor>
    <xdr:from>
      <xdr:col>1</xdr:col>
      <xdr:colOff>0</xdr:colOff>
      <xdr:row>17</xdr:row>
      <xdr:rowOff>114300</xdr:rowOff>
    </xdr:from>
    <xdr:ext cx="295275" cy="285750"/>
    <xdr:grpSp>
      <xdr:nvGrpSpPr>
        <xdr:cNvPr id="123" name="Toolbox Icon" descr="Briefcase"/>
        <xdr:cNvGrpSpPr>
          <a:grpSpLocks noChangeAspect="1"/>
        </xdr:cNvGrpSpPr>
      </xdr:nvGrpSpPr>
      <xdr:grpSpPr bwMode="auto">
        <a:xfrm>
          <a:off x="180975" y="3829050"/>
          <a:ext cx="295275" cy="285750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3176" w="322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</xdr:grpSp>
    <xdr:clientData/>
  </xdr:oneCellAnchor>
  <xdr:oneCellAnchor>
    <xdr:from>
      <xdr:col>4</xdr:col>
      <xdr:colOff>85725</xdr:colOff>
      <xdr:row>1</xdr:row>
      <xdr:rowOff>19050</xdr:rowOff>
    </xdr:from>
    <xdr:ext cx="314325" cy="314325"/>
    <xdr:grpSp>
      <xdr:nvGrpSpPr>
        <xdr:cNvPr id="155" name="Clock Icon" descr="Clock"/>
        <xdr:cNvGrpSpPr>
          <a:grpSpLocks noChangeAspect="1"/>
        </xdr:cNvGrpSpPr>
      </xdr:nvGrpSpPr>
      <xdr:grpSpPr bwMode="auto">
        <a:xfrm>
          <a:off x="2676525" y="523875"/>
          <a:ext cx="314325" cy="314325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h="3228" w="3227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4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3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1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2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2" w="451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3" w="451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2" w="376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76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256" w="684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7</xdr:col>
      <xdr:colOff>95250</xdr:colOff>
      <xdr:row>1</xdr:row>
      <xdr:rowOff>28575</xdr:rowOff>
    </xdr:from>
    <xdr:ext cx="428625" cy="295275"/>
    <xdr:grpSp>
      <xdr:nvGrpSpPr>
        <xdr:cNvPr id="172" name="Camera Icon" descr="Camera"/>
        <xdr:cNvGrpSpPr>
          <a:grpSpLocks noChangeAspect="1"/>
        </xdr:cNvGrpSpPr>
      </xdr:nvGrpSpPr>
      <xdr:grpSpPr bwMode="auto">
        <a:xfrm>
          <a:off x="5762625" y="533400"/>
          <a:ext cx="428625" cy="295275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h="2315" w="325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</xdr:grpSp>
    <xdr:clientData/>
  </xdr:oneCellAnchor>
  <xdr:oneCellAnchor>
    <xdr:from>
      <xdr:col>11</xdr:col>
      <xdr:colOff>57150</xdr:colOff>
      <xdr:row>1</xdr:row>
      <xdr:rowOff>19050</xdr:rowOff>
    </xdr:from>
    <xdr:ext cx="371475" cy="285750"/>
    <xdr:grpSp>
      <xdr:nvGrpSpPr>
        <xdr:cNvPr id="177" name="Notes Icon" descr="Memo box"/>
        <xdr:cNvGrpSpPr>
          <a:grpSpLocks noChangeAspect="1"/>
        </xdr:cNvGrpSpPr>
      </xdr:nvGrpSpPr>
      <xdr:grpSpPr bwMode="auto">
        <a:xfrm>
          <a:off x="9305925" y="523875"/>
          <a:ext cx="371475" cy="285750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233" w="2980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h="2894" w="323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10</xdr:row>
      <xdr:rowOff>180975</xdr:rowOff>
    </xdr:from>
    <xdr:ext cx="1752600" cy="171450"/>
    <xdr:sp macro="" textlink="">
      <xdr:nvSpPr>
        <xdr:cNvPr id="2" name="Edit Dashboard" descr="Navigation button to view Daily Schedule">
          <a:hlinkClick r:id="rId1"/>
        </xdr:cNvPr>
        <xdr:cNvSpPr/>
      </xdr:nvSpPr>
      <xdr:spPr>
        <a:xfrm>
          <a:off x="276225" y="2571750"/>
          <a:ext cx="1752600" cy="171450"/>
        </a:xfrm>
        <a:prstGeom prst="roundRect">
          <a:avLst/>
        </a:prstGeom>
        <a:solidFill>
          <a:srgbClr val="FFFFFF"/>
        </a:solidFill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oneCellAnchor>
  <xdr:oneCellAnchor>
    <xdr:from>
      <xdr:col>1</xdr:col>
      <xdr:colOff>104775</xdr:colOff>
      <xdr:row>9</xdr:row>
      <xdr:rowOff>19050</xdr:rowOff>
    </xdr:from>
    <xdr:ext cx="1743075" cy="171450"/>
    <xdr:sp macro="" textlink="">
      <xdr:nvSpPr>
        <xdr:cNvPr id="3" name="Edit Times" descr="Navigation button to edit scheduler time intervals">
          <a:hlinkClick r:id="rId2"/>
        </xdr:cNvPr>
        <xdr:cNvSpPr/>
      </xdr:nvSpPr>
      <xdr:spPr>
        <a:xfrm>
          <a:off x="285750" y="2219325"/>
          <a:ext cx="1743075" cy="171450"/>
        </a:xfrm>
        <a:prstGeom prst="roundRect">
          <a:avLst/>
        </a:prstGeom>
        <a:solidFill>
          <a:srgbClr val="FFFFFF"/>
        </a:solidFill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oneCellAnchor>
  <xdr:oneCellAnchor>
    <xdr:from>
      <xdr:col>4</xdr:col>
      <xdr:colOff>104775</xdr:colOff>
      <xdr:row>1</xdr:row>
      <xdr:rowOff>85725</xdr:rowOff>
    </xdr:from>
    <xdr:ext cx="190500" cy="180975"/>
    <xdr:grpSp>
      <xdr:nvGrpSpPr>
        <xdr:cNvPr id="2051" name="Date Icon" descr="Calendar"/>
        <xdr:cNvGrpSpPr>
          <a:grpSpLocks noChangeAspect="1"/>
        </xdr:cNvGrpSpPr>
      </xdr:nvGrpSpPr>
      <xdr:grpSpPr bwMode="auto">
        <a:xfrm>
          <a:off x="2543175" y="590550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h="3097" w="3130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5</xdr:col>
      <xdr:colOff>123825</xdr:colOff>
      <xdr:row>1</xdr:row>
      <xdr:rowOff>85725</xdr:rowOff>
    </xdr:from>
    <xdr:ext cx="180975" cy="180975"/>
    <xdr:grpSp>
      <xdr:nvGrpSpPr>
        <xdr:cNvPr id="2056" name="Time Icon" descr="Clock"/>
        <xdr:cNvGrpSpPr>
          <a:grpSpLocks noChangeAspect="1"/>
        </xdr:cNvGrpSpPr>
      </xdr:nvGrpSpPr>
      <xdr:grpSpPr bwMode="auto">
        <a:xfrm>
          <a:off x="4133850" y="590550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6</xdr:col>
      <xdr:colOff>123825</xdr:colOff>
      <xdr:row>1</xdr:row>
      <xdr:rowOff>95250</xdr:rowOff>
    </xdr:from>
    <xdr:ext cx="200025" cy="161925"/>
    <xdr:grpSp>
      <xdr:nvGrpSpPr>
        <xdr:cNvPr id="2061" name="Description Icon" descr="Description"/>
        <xdr:cNvGrpSpPr>
          <a:grpSpLocks noChangeAspect="1"/>
        </xdr:cNvGrpSpPr>
      </xdr:nvGrpSpPr>
      <xdr:grpSpPr bwMode="auto">
        <a:xfrm>
          <a:off x="5467350" y="600075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2687" w="3165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</xdr:row>
      <xdr:rowOff>85725</xdr:rowOff>
    </xdr:from>
    <xdr:ext cx="180975" cy="171450"/>
    <xdr:grpSp>
      <xdr:nvGrpSpPr>
        <xdr:cNvPr id="3075" name="Time Icon" descr="Clock"/>
        <xdr:cNvGrpSpPr>
          <a:grpSpLocks noChangeAspect="1"/>
        </xdr:cNvGrpSpPr>
      </xdr:nvGrpSpPr>
      <xdr:grpSpPr bwMode="auto">
        <a:xfrm>
          <a:off x="2676525" y="590550"/>
          <a:ext cx="180975" cy="171450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1</xdr:col>
      <xdr:colOff>57150</xdr:colOff>
      <xdr:row>1</xdr:row>
      <xdr:rowOff>9525</xdr:rowOff>
    </xdr:from>
    <xdr:ext cx="314325" cy="314325"/>
    <xdr:grpSp>
      <xdr:nvGrpSpPr>
        <xdr:cNvPr id="10" name="Clock Icon" descr="Clock"/>
        <xdr:cNvGrpSpPr>
          <a:grpSpLocks noChangeAspect="1"/>
        </xdr:cNvGrpSpPr>
      </xdr:nvGrpSpPr>
      <xdr:grpSpPr bwMode="auto">
        <a:xfrm>
          <a:off x="238125" y="514350"/>
          <a:ext cx="314325" cy="314325"/>
          <a:chOff x="270" y="53"/>
          <a:chExt cx="29" cy="29"/>
        </a:xfrm>
      </xdr:grpSpPr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h="3228" w="3227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4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83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1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0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76" w="452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1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2" w="451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2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3" w="451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3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2" w="376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4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51" w="376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5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256" w="684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0</xdr:col>
      <xdr:colOff>180975</xdr:colOff>
      <xdr:row>13</xdr:row>
      <xdr:rowOff>9525</xdr:rowOff>
    </xdr:from>
    <xdr:ext cx="1676400" cy="190500"/>
    <xdr:grpSp>
      <xdr:nvGrpSpPr>
        <xdr:cNvPr id="26" name="Add Event" descr="Select to add a new event"/>
        <xdr:cNvGrpSpPr/>
      </xdr:nvGrpSpPr>
      <xdr:grpSpPr>
        <a:xfrm>
          <a:off x="180975" y="3486150"/>
          <a:ext cx="1676400" cy="190500"/>
          <a:chOff x="298188" y="4809004"/>
          <a:chExt cx="1381125" cy="190500"/>
        </a:xfrm>
      </xdr:grpSpPr>
      <xdr:sp macro="" textlink="">
        <xdr:nvSpPr>
          <xdr:cNvPr id="27" name="Rounded Rectangle 111">
            <a:hlinkClick r:id="rId1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Add Event"/>
          <xdr:cNvGrpSpPr>
            <a:grpSpLocks noChangeAspect="1"/>
          </xdr:cNvGrpSpPr>
        </xdr:nvGrpSpPr>
        <xdr:grpSpPr bwMode="auto">
          <a:xfrm>
            <a:off x="347218" y="4829197"/>
            <a:ext cx="146399" cy="152400"/>
            <a:chOff x="32" y="40"/>
            <a:chExt cx="15" cy="487"/>
          </a:xfrm>
        </xdr:grpSpPr>
        <xdr:sp macro="" textlink="">
          <xdr:nvSpPr>
            <xdr:cNvPr id="29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h="3265" w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oneCellAnchor>
  <xdr:oneCellAnchor>
    <xdr:from>
      <xdr:col>0</xdr:col>
      <xdr:colOff>180975</xdr:colOff>
      <xdr:row>11</xdr:row>
      <xdr:rowOff>38100</xdr:rowOff>
    </xdr:from>
    <xdr:ext cx="1685925" cy="190500"/>
    <xdr:grpSp>
      <xdr:nvGrpSpPr>
        <xdr:cNvPr id="31" name="Edit Times" descr="Select to edit scheduler time intervals">
          <a:hlinkClick r:id="rId2"/>
        </xdr:cNvPr>
        <xdr:cNvGrpSpPr/>
      </xdr:nvGrpSpPr>
      <xdr:grpSpPr>
        <a:xfrm>
          <a:off x="180975" y="3038475"/>
          <a:ext cx="1685925" cy="190500"/>
          <a:chOff x="303404" y="4513170"/>
          <a:chExt cx="1379808" cy="190500"/>
        </a:xfrm>
      </xdr:grpSpPr>
      <xdr:sp macro="" textlink="">
        <xdr:nvSpPr>
          <xdr:cNvPr id="32" name="Rounded Rectangle 117">
            <a:hlinkClick r:id="rId3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rgbClr val="D9D9D9"/>
          </a:solidFill>
          <a:ln>
            <a:solidFill>
              <a:schemeClr val="bg1">
                <a:lumMod val="65000"/>
              </a:schemeClr>
            </a:solidFill>
            <a:headEnd type="none"/>
            <a:tailEnd type="none"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VIEW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DAILY SCHEDULE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Edit Times"/>
          <xdr:cNvGrpSpPr>
            <a:grpSpLocks noChangeAspect="1"/>
          </xdr:cNvGrpSpPr>
        </xdr:nvGrpSpPr>
        <xdr:grpSpPr bwMode="auto">
          <a:xfrm>
            <a:off x="344108" y="4540269"/>
            <a:ext cx="132807" cy="134636"/>
            <a:chOff x="43" y="73"/>
            <a:chExt cx="41" cy="425"/>
          </a:xfrm>
        </xdr:grpSpPr>
        <xdr:sp macro="" textlink="">
          <xdr:nvSpPr>
            <xdr:cNvPr id="34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h="2631" w="3093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rgbClr val="A6A6A6"/>
            </a:solidFill>
            <a:ln w="0">
              <a:solidFill>
                <a:srgbClr val="A6A6A6"/>
              </a:solidFill>
              <a:prstDash val="solid"/>
              <a:round/>
              <a:headEnd type="none"/>
              <a:tailEnd type="none"/>
            </a:ln>
          </xdr:spPr>
        </xdr:sp>
      </xdr:grpSp>
    </xdr:grpSp>
    <xdr:clientData/>
  </xdr:oneCellAnchor>
  <xdr:oneCellAnchor>
    <xdr:from>
      <xdr:col>1</xdr:col>
      <xdr:colOff>0</xdr:colOff>
      <xdr:row>8</xdr:row>
      <xdr:rowOff>200025</xdr:rowOff>
    </xdr:from>
    <xdr:ext cx="295275" cy="285750"/>
    <xdr:grpSp>
      <xdr:nvGrpSpPr>
        <xdr:cNvPr id="36" name="Toolbox Icon" descr="Briefcase"/>
        <xdr:cNvGrpSpPr>
          <a:grpSpLocks noChangeAspect="1"/>
        </xdr:cNvGrpSpPr>
      </xdr:nvGrpSpPr>
      <xdr:grpSpPr bwMode="auto">
        <a:xfrm>
          <a:off x="180975" y="2486025"/>
          <a:ext cx="295275" cy="285750"/>
          <a:chOff x="32" y="131"/>
          <a:chExt cx="31" cy="402"/>
        </a:xfrm>
      </xdr:grpSpPr>
      <xdr:sp macro="" textlink="">
        <xdr:nvSpPr>
          <xdr:cNvPr id="37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39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3176" w="322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rgbClr val="4E67C8"/>
          </a:solidFill>
          <a:ln w="0">
            <a:noFill/>
          </a:ln>
        </xdr:spPr>
      </xdr:sp>
    </xdr:grpSp>
    <xdr:clientData/>
  </xdr:oneCellAnchor>
</xdr:wsDr>
</file>

<file path=xl/tables/table1.xml><?xml version="1.0" encoding="utf-8"?>
<table xmlns="http://schemas.openxmlformats.org/spreadsheetml/2006/main" id="5" name="DailySchedule" displayName="DailySchedule" ref="E3:F252" headerRowCount="0" totalsRowShown="0">
  <tableColumns count="2">
    <tableColumn id="1" name="Time" headerRowDxfId="31">
      <calculatedColumnFormula>'Time Intervals'!E3</calculatedColumnFormula>
    </tableColumn>
    <tableColumn id="2" name="Description" dataDxfId="29" headerRowDxfId="30">
      <calculatedColumnFormula>IFERROR(INDEX(EventScheduler[],MATCH(DATEVALUE(DateVal)&amp;DailySchedule[[#This Row],[Time]],LookUpDateAndTime,0),3),"")</calculatedColumnFormula>
    </tableColumn>
  </tableColumns>
  <tableStyleInfo name="Daily Schedule" showFirstColumn="0" showLastColumn="0" showRowStripes="1" showColumnStripes="0"/>
</table>
</file>

<file path=xl/tables/table2.xml><?xml version="1.0" encoding="utf-8"?>
<table xmlns="http://schemas.openxmlformats.org/spreadsheetml/2006/main" id="3" name="EventScheduler" displayName="EventScheduler" ref="E2:H15" totalsRowShown="0" headerRowDxfId="28" dataDxfId="27">
  <autoFilter ref="E2:H15"/>
  <tableColumns count="4">
    <tableColumn id="1" name="DATE"/>
    <tableColumn id="2" name="TIME"/>
    <tableColumn id="3" name="DESCRIPTION"/>
    <tableColumn id="4" name="UNIQUE VALUE (CALCULATED)" dataDxfId="26">
      <calculatedColumnFormula>EventScheduler[[#This Row],[DATE]]&amp;"|"&amp;COUNTIF($E$3:E3,E3)</calculatedColumnFormula>
    </tableColumn>
  </tableColumns>
  <tableStyleInfo name="Time Intervals" showFirstColumn="0" showLastColumn="0" showRowStripes="1" showColumnStripes="0"/>
</table>
</file>

<file path=xl/tables/table3.xml><?xml version="1.0" encoding="utf-8"?>
<table xmlns="http://schemas.openxmlformats.org/spreadsheetml/2006/main" id="1" name="Time" displayName="Time" ref="E2:E153" totalsRowShown="0">
  <autoFilter ref="E2:E153"/>
  <tableColumns count="1">
    <tableColumn id="1" name="Time" dataDxfId="23">
      <calculatedColumnFormula>IFERROR(IF($E2+Increment&gt;EndTime,"",$E2+Increment),"")</calculatedColumnFormula>
    </tableColumn>
  </tableColumns>
  <tableStyleInfo name="Time Intervals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Decatur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M252"/>
  <sheetViews>
    <sheetView showGridLines="0" tabSelected="1" workbookViewId="0" topLeftCell="A1">
      <selection activeCell="F3" sqref="F3"/>
    </sheetView>
  </sheetViews>
  <sheetFormatPr defaultColWidth="9.140625" defaultRowHeight="15"/>
  <cols>
    <col min="1" max="1" width="2.7109375" style="0" customWidth="1"/>
    <col min="2" max="3" width="16.7109375" style="0" customWidth="1"/>
    <col min="4" max="4" width="2.7109375" style="0" customWidth="1"/>
    <col min="5" max="5" width="12.421875" style="0" customWidth="1"/>
    <col min="6" max="6" width="31.00390625" style="0" customWidth="1"/>
    <col min="7" max="7" width="2.7109375" style="0" customWidth="1"/>
    <col min="8" max="8" width="17.7109375" style="0" customWidth="1"/>
    <col min="9" max="9" width="12.8515625" style="0" customWidth="1"/>
    <col min="10" max="10" width="20.421875" style="0" customWidth="1"/>
    <col min="11" max="11" width="2.7109375" style="0" customWidth="1"/>
    <col min="12" max="12" width="3.28125" style="0" customWidth="1"/>
    <col min="13" max="13" width="38.7109375" style="0" customWidth="1"/>
    <col min="14" max="14" width="2.7109375" style="0" customWidth="1"/>
  </cols>
  <sheetData>
    <row r="1" spans="2:13" ht="39.95" customHeight="1"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ht="27.95" customHeight="1">
      <c r="B2" s="44">
        <f ca="1">_xlfn.IFERROR(DAY(DateVal),"")</f>
        <v>24</v>
      </c>
      <c r="C2" s="44"/>
      <c r="E2" s="18" t="s">
        <v>32</v>
      </c>
      <c r="F2" s="34" t="str">
        <f ca="1">_xlfn.IFERROR(UPPER(TEXT(DATE(ReportYear,MonthNumber,ReportDay),"MMMM D, YYYY")),"")</f>
        <v>APRIL 24, 2017</v>
      </c>
      <c r="H2" s="10" t="s">
        <v>13</v>
      </c>
      <c r="I2" s="10"/>
      <c r="J2" s="10"/>
      <c r="L2" s="11" t="s">
        <v>14</v>
      </c>
      <c r="M2" s="11"/>
    </row>
    <row r="3" spans="2:13" ht="15" customHeight="1">
      <c r="B3" s="44"/>
      <c r="C3" s="44"/>
      <c r="E3" s="15">
        <f>'Time Intervals'!E3</f>
        <v>0.25</v>
      </c>
      <c r="F3" s="9" t="str">
        <f ca="1">_xlfn.IFERROR(INDEX(EventScheduler[],MATCH(DATEVALUE(DateVal)&amp;DailySchedule[[#This Row],[Time]],LookUpDateAndTime,0),3),"")</f>
        <v>Wake up</v>
      </c>
      <c r="H3" s="23" t="str">
        <f ca="1">_xlfn.IFERROR(TEXT(DATEVALUE(DateVal)+1,"dddd"),"")</f>
        <v>Tuesday</v>
      </c>
      <c r="I3" s="26" t="str">
        <f ca="1">_xlfn.IFERROR(INDEX(EventScheduler[],MATCH($H$6&amp;"|"&amp;ROW(A1),EventScheduler[UNIQUE VALUE (CALCULATED)],0),2),"")</f>
        <v/>
      </c>
      <c r="J3" s="28" t="str">
        <f ca="1">_xlfn.IFERROR(INDEX(EventScheduler[],MATCH($H$6&amp;"|"&amp;ROW(A1),EventScheduler[UNIQUE VALUE (CALCULATED)],0),3),"")</f>
        <v/>
      </c>
      <c r="L3" s="36"/>
      <c r="M3" s="40" t="s">
        <v>19</v>
      </c>
    </row>
    <row r="4" spans="2:13" ht="15" customHeight="1">
      <c r="B4" s="44"/>
      <c r="C4" s="44"/>
      <c r="E4" s="15">
        <f>'Time Intervals'!E4</f>
        <v>0.2534722222222222</v>
      </c>
      <c r="F4" s="9" t="str">
        <f ca="1">_xlfn.IFERROR(INDEX(EventScheduler[],MATCH(DATEVALUE(DateVal)&amp;DailySchedule[[#This Row],[Time]],LookUpDateAndTime,0),3),"")</f>
        <v/>
      </c>
      <c r="H4" s="39" t="str">
        <f ca="1">_xlfn.IFERROR(TEXT(DATEVALUE(DateVal)+1,"d"),"")</f>
        <v>25</v>
      </c>
      <c r="I4" s="24" t="str">
        <f ca="1">_xlfn.IFERROR(INDEX(EventScheduler[],MATCH($H$6&amp;"|"&amp;ROW(#REF!),EventScheduler[UNIQUE VALUE (CALCULATED)],0),2),"")</f>
        <v/>
      </c>
      <c r="J4" s="27" t="str">
        <f ca="1">_xlfn.IFERROR(INDEX(EventScheduler[],MATCH($H$6&amp;"|"&amp;ROW(#REF!),EventScheduler[UNIQUE VALUE (CALCULATED)],0),3),"")</f>
        <v/>
      </c>
      <c r="L4" s="21"/>
      <c r="M4" s="40"/>
    </row>
    <row r="5" spans="2:13" ht="15" customHeight="1">
      <c r="B5" s="44"/>
      <c r="C5" s="44"/>
      <c r="E5" s="15">
        <f>'Time Intervals'!E5</f>
        <v>0.2569444444444444</v>
      </c>
      <c r="F5" s="9" t="str">
        <f ca="1">_xlfn.IFERROR(INDEX(EventScheduler[],MATCH(DATEVALUE(DateVal)&amp;DailySchedule[[#This Row],[Time]],LookUpDateAndTime,0),3),"")</f>
        <v/>
      </c>
      <c r="H5" s="39"/>
      <c r="I5" s="24">
        <f ca="1">_xlfn.IFERROR(INDEX(EventScheduler[],MATCH($H$6&amp;"|"&amp;ROW(A2),EventScheduler[UNIQUE VALUE (CALCULATED)],0),2),"")</f>
        <v>0.2708333333333333</v>
      </c>
      <c r="J5" s="27" t="str">
        <f ca="1">_xlfn.IFERROR(INDEX(EventScheduler[],MATCH($H$6&amp;"|"&amp;ROW(A2),EventScheduler[UNIQUE VALUE (CALCULATED)],0),3),"")</f>
        <v>Breakfast</v>
      </c>
      <c r="L5" s="37"/>
      <c r="M5" s="40"/>
    </row>
    <row r="6" spans="2:13" ht="15" customHeight="1">
      <c r="B6" s="44"/>
      <c r="C6" s="44"/>
      <c r="E6" s="15">
        <f>'Time Intervals'!E6</f>
        <v>0.26041666666666663</v>
      </c>
      <c r="F6" s="9" t="str">
        <f ca="1">_xlfn.IFERROR(INDEX(EventScheduler[],MATCH(DATEVALUE(DateVal)&amp;DailySchedule[[#This Row],[Time]],LookUpDateAndTime,0),3),"")</f>
        <v/>
      </c>
      <c r="H6" s="3">
        <f ca="1">_xlfn.IFERROR(DateVal+1,"")</f>
        <v>42850</v>
      </c>
      <c r="I6" s="24" t="str">
        <f ca="1">_xlfn.IFERROR(INDEX(EventScheduler[],MATCH($H$6&amp;"|"&amp;ROW(A3),EventScheduler[UNIQUE VALUE (CALCULATED)],0),2),"")</f>
        <v/>
      </c>
      <c r="J6" s="27" t="str">
        <f ca="1">_xlfn.IFERROR(INDEX(EventScheduler[],MATCH($H$6&amp;"|"&amp;ROW(A3),EventScheduler[UNIQUE VALUE (CALCULATED)],0),3),"")</f>
        <v/>
      </c>
      <c r="L6" s="35"/>
      <c r="M6" s="40" t="s">
        <v>20</v>
      </c>
    </row>
    <row r="7" spans="2:13" ht="15" customHeight="1">
      <c r="B7" s="47" t="str">
        <f ca="1">_xlfn.IFERROR(TEXT(DateVal,"dddd"),"")</f>
        <v>Monday</v>
      </c>
      <c r="C7" s="47"/>
      <c r="E7" s="15">
        <f>'Time Intervals'!E7</f>
        <v>0.26388888888888884</v>
      </c>
      <c r="F7" s="9" t="str">
        <f ca="1">_xlfn.IFERROR(INDEX(EventScheduler[],MATCH(DATEVALUE(DateVal)&amp;DailySchedule[[#This Row],[Time]],LookUpDateAndTime,0),3),"")</f>
        <v/>
      </c>
      <c r="H7" s="1"/>
      <c r="I7" s="24" t="str">
        <f ca="1">_xlfn.IFERROR(INDEX(EventScheduler[],MATCH($H$6&amp;"|"&amp;ROW(A4),EventScheduler[UNIQUE VALUE (CALCULATED)],0),2),"")</f>
        <v/>
      </c>
      <c r="J7" s="27" t="str">
        <f ca="1">_xlfn.IFERROR(INDEX(EventScheduler[],MATCH($H$6&amp;"|"&amp;ROW(A4),EventScheduler[UNIQUE VALUE (CALCULATED)],0),3),"")</f>
        <v/>
      </c>
      <c r="L7" s="21"/>
      <c r="M7" s="40"/>
    </row>
    <row r="8" spans="2:13" ht="15" customHeight="1">
      <c r="B8" s="47"/>
      <c r="C8" s="47"/>
      <c r="E8" s="15">
        <f>'Time Intervals'!E8</f>
        <v>0.26736111111111105</v>
      </c>
      <c r="F8" s="9" t="str">
        <f ca="1">_xlfn.IFERROR(INDEX(EventScheduler[],MATCH(DATEVALUE(DateVal)&amp;DailySchedule[[#This Row],[Time]],LookUpDateAndTime,0),3),"")</f>
        <v/>
      </c>
      <c r="H8" s="2"/>
      <c r="I8" s="24" t="str">
        <f ca="1">_xlfn.IFERROR(INDEX(EventScheduler[],MATCH($H$6&amp;"|"&amp;ROW(A5),EventScheduler[UNIQUE VALUE (CALCULATED)],0),2),"")</f>
        <v/>
      </c>
      <c r="J8" s="29" t="str">
        <f ca="1">_xlfn.IFERROR(INDEX(EventScheduler[],MATCH($H$6&amp;"|"&amp;ROW(A5),EventScheduler[UNIQUE VALUE (CALCULATED)],0),3),"")</f>
        <v/>
      </c>
      <c r="L8" s="37"/>
      <c r="M8" s="40"/>
    </row>
    <row r="9" spans="2:13" ht="15" customHeight="1">
      <c r="B9" s="47"/>
      <c r="C9" s="47"/>
      <c r="E9" s="15">
        <f>'Time Intervals'!E9</f>
        <v>0.27083333333333326</v>
      </c>
      <c r="F9" s="9" t="str">
        <f ca="1">_xlfn.IFERROR(INDEX(EventScheduler[],MATCH(DATEVALUE(DateVal)&amp;DailySchedule[[#This Row],[Time]],LookUpDateAndTime,0),3),"")</f>
        <v>Shower</v>
      </c>
      <c r="H9" s="23" t="str">
        <f ca="1">_xlfn.IFERROR(TEXT(DATEVALUE(DateVal)+2,"dddd"),"")</f>
        <v>Wednesday</v>
      </c>
      <c r="I9" s="26" t="str">
        <f ca="1">_xlfn.IFERROR(INDEX(EventScheduler[],MATCH($H$12&amp;"|"&amp;ROW(A1),EventScheduler[UNIQUE VALUE (CALCULATED)],0),2),"")</f>
        <v/>
      </c>
      <c r="J9" s="28" t="str">
        <f ca="1">_xlfn.IFERROR(INDEX(EventScheduler[],MATCH($H$12&amp;"|"&amp;ROW(A1),EventScheduler[UNIQUE VALUE (CALCULATED)],0),3),"")</f>
        <v/>
      </c>
      <c r="L9" s="35"/>
      <c r="M9" s="40"/>
    </row>
    <row r="10" spans="5:13" ht="15" customHeight="1">
      <c r="E10" s="15">
        <f>'Time Intervals'!E10</f>
        <v>0.27430555555555547</v>
      </c>
      <c r="F10" s="9" t="str">
        <f ca="1">_xlfn.IFERROR(INDEX(EventScheduler[],MATCH(DATEVALUE(DateVal)&amp;DailySchedule[[#This Row],[Time]],LookUpDateAndTime,0),3),"")</f>
        <v/>
      </c>
      <c r="H10" s="39" t="str">
        <f ca="1">_xlfn.IFERROR(TEXT(DATEVALUE(DateVal)+2,"d"),"")</f>
        <v>26</v>
      </c>
      <c r="I10" s="24" t="str">
        <f ca="1">_xlfn.IFERROR(INDEX(EventScheduler[],MATCH($H$12&amp;"|"&amp;ROW(#REF!),EventScheduler[UNIQUE VALUE (CALCULATED)],0),2),"")</f>
        <v/>
      </c>
      <c r="J10" s="27" t="str">
        <f ca="1">_xlfn.IFERROR(INDEX(EventScheduler[],MATCH($H$12&amp;"|"&amp;ROW(#REF!),EventScheduler[UNIQUE VALUE (CALCULATED)],0),3),"")</f>
        <v/>
      </c>
      <c r="L10" s="21"/>
      <c r="M10" s="40"/>
    </row>
    <row r="11" spans="2:13" ht="15" customHeight="1">
      <c r="B11" s="42" t="s">
        <v>11</v>
      </c>
      <c r="C11" s="42"/>
      <c r="E11" s="15">
        <f>'Time Intervals'!E11</f>
        <v>0.2777777777777777</v>
      </c>
      <c r="F11" s="9" t="str">
        <f ca="1">_xlfn.IFERROR(INDEX(EventScheduler[],MATCH(DATEVALUE(DateVal)&amp;DailySchedule[[#This Row],[Time]],LookUpDateAndTime,0),3),"")</f>
        <v/>
      </c>
      <c r="H11" s="39"/>
      <c r="I11" s="24" t="str">
        <f ca="1">_xlfn.IFERROR(INDEX(EventScheduler[],MATCH($H$12&amp;"|"&amp;ROW(A2),EventScheduler[UNIQUE VALUE (CALCULATED)],0),2),"")</f>
        <v/>
      </c>
      <c r="J11" s="27" t="str">
        <f ca="1">_xlfn.IFERROR(INDEX(EventScheduler[],MATCH($H$12&amp;"|"&amp;ROW(A2),EventScheduler[UNIQUE VALUE (CALCULATED)],0),3),"")</f>
        <v/>
      </c>
      <c r="L11" s="37"/>
      <c r="M11" s="40"/>
    </row>
    <row r="12" spans="5:13" ht="15" customHeight="1">
      <c r="E12" s="15">
        <f>'Time Intervals'!E12</f>
        <v>0.2812499999999999</v>
      </c>
      <c r="F12" s="9" t="str">
        <f ca="1">_xlfn.IFERROR(INDEX(EventScheduler[],MATCH(DATEVALUE(DateVal)&amp;DailySchedule[[#This Row],[Time]],LookUpDateAndTime,0),3),"")</f>
        <v/>
      </c>
      <c r="H12" s="3">
        <f ca="1">_xlfn.IFERROR(DateVal+2,"")</f>
        <v>42851</v>
      </c>
      <c r="I12" s="24" t="str">
        <f ca="1">_xlfn.IFERROR(INDEX(EventScheduler[],MATCH($H$12&amp;"|"&amp;ROW(A3),EventScheduler[UNIQUE VALUE (CALCULATED)],0),2),"")</f>
        <v/>
      </c>
      <c r="J12" s="27" t="str">
        <f ca="1">_xlfn.IFERROR(INDEX(EventScheduler[],MATCH($H$12&amp;"|"&amp;ROW(A3),EventScheduler[UNIQUE VALUE (CALCULATED)],0),3),"")</f>
        <v/>
      </c>
      <c r="L12" s="35"/>
      <c r="M12" s="40"/>
    </row>
    <row r="13" spans="2:13" ht="15" customHeight="1">
      <c r="B13" s="46" t="s">
        <v>8</v>
      </c>
      <c r="C13" s="19"/>
      <c r="E13" s="15">
        <f>'Time Intervals'!E13</f>
        <v>0.2847222222222221</v>
      </c>
      <c r="F13" s="9" t="str">
        <f ca="1">_xlfn.IFERROR(INDEX(EventScheduler[],MATCH(DATEVALUE(DateVal)&amp;DailySchedule[[#This Row],[Time]],LookUpDateAndTime,0),3),"")</f>
        <v/>
      </c>
      <c r="H13" s="1"/>
      <c r="I13" s="24" t="str">
        <f ca="1">_xlfn.IFERROR(INDEX(EventScheduler[],MATCH($H$12&amp;"|"&amp;ROW(A4),EventScheduler[UNIQUE VALUE (CALCULATED)],0),2),"")</f>
        <v/>
      </c>
      <c r="J13" s="27" t="str">
        <f ca="1">_xlfn.IFERROR(INDEX(EventScheduler[],MATCH($H$12&amp;"|"&amp;ROW(A4),EventScheduler[UNIQUE VALUE (CALCULATED)],0),3),"")</f>
        <v/>
      </c>
      <c r="L13" s="21"/>
      <c r="M13" s="40"/>
    </row>
    <row r="14" spans="2:13" ht="15" customHeight="1">
      <c r="B14" s="45"/>
      <c r="E14" s="15">
        <f>'Time Intervals'!E14</f>
        <v>0.2881944444444443</v>
      </c>
      <c r="F14" s="9" t="str">
        <f ca="1">_xlfn.IFERROR(INDEX(EventScheduler[],MATCH(DATEVALUE(DateVal)&amp;DailySchedule[[#This Row],[Time]],LookUpDateAndTime,0),3),"")</f>
        <v/>
      </c>
      <c r="H14" s="2"/>
      <c r="I14" s="24" t="str">
        <f ca="1">_xlfn.IFERROR(INDEX(EventScheduler[],MATCH($H$12&amp;"|"&amp;ROW(A5),EventScheduler[UNIQUE VALUE (CALCULATED)],0),2),"")</f>
        <v/>
      </c>
      <c r="J14" s="29" t="str">
        <f ca="1">_xlfn.IFERROR(INDEX(EventScheduler[],MATCH($H$12&amp;"|"&amp;ROW(A5),EventScheduler[UNIQUE VALUE (CALCULATED)],0),3),"")</f>
        <v/>
      </c>
      <c r="L14" s="37"/>
      <c r="M14" s="40"/>
    </row>
    <row r="15" spans="2:13" ht="15" customHeight="1">
      <c r="B15" s="46" t="s">
        <v>7</v>
      </c>
      <c r="C15" s="19"/>
      <c r="E15" s="15">
        <f>'Time Intervals'!E15</f>
        <v>0.2916666666666665</v>
      </c>
      <c r="F15" s="9" t="str">
        <f ca="1">_xlfn.IFERROR(INDEX(EventScheduler[],MATCH(DATEVALUE(DateVal)&amp;DailySchedule[[#This Row],[Time]],LookUpDateAndTime,0),3),"")</f>
        <v/>
      </c>
      <c r="H15" s="23" t="str">
        <f ca="1">_xlfn.IFERROR(TEXT(DATEVALUE(DateVal)+3,"dddd"),"")</f>
        <v>Thursday</v>
      </c>
      <c r="I15" s="26" t="str">
        <f ca="1">_xlfn.IFERROR(INDEX(EventScheduler[],MATCH($H$18&amp;"|"&amp;ROW(A1),EventScheduler[UNIQUE VALUE (CALCULATED)],0),2),"")</f>
        <v/>
      </c>
      <c r="J15" s="28" t="str">
        <f ca="1">_xlfn.IFERROR(INDEX(EventScheduler[],MATCH($H$18&amp;"|"&amp;ROW(A1),EventScheduler[UNIQUE VALUE (CALCULATED)],0),3),"")</f>
        <v/>
      </c>
      <c r="L15" s="35"/>
      <c r="M15" s="40"/>
    </row>
    <row r="16" spans="2:13" ht="15" customHeight="1">
      <c r="B16" s="45"/>
      <c r="C16" s="4"/>
      <c r="E16" s="15">
        <f>'Time Intervals'!E16</f>
        <v>0.29513888888888873</v>
      </c>
      <c r="F16" s="9" t="str">
        <f ca="1">_xlfn.IFERROR(INDEX(EventScheduler[],MATCH(DATEVALUE(DateVal)&amp;DailySchedule[[#This Row],[Time]],LookUpDateAndTime,0),3),"")</f>
        <v/>
      </c>
      <c r="H16" s="39" t="str">
        <f ca="1">_xlfn.IFERROR(TEXT(DATEVALUE(DateVal)+3,"d"),"")</f>
        <v>27</v>
      </c>
      <c r="I16" s="24" t="str">
        <f ca="1">_xlfn.IFERROR(INDEX(EventScheduler[],MATCH($H$18&amp;"|"&amp;ROW(#REF!),EventScheduler[UNIQUE VALUE (CALCULATED)],0),2),"")</f>
        <v/>
      </c>
      <c r="J16" s="27" t="str">
        <f ca="1">_xlfn.IFERROR(INDEX(EventScheduler[],MATCH($H$18&amp;"|"&amp;ROW(#REF!),EventScheduler[UNIQUE VALUE (CALCULATED)],0),3),"")</f>
        <v/>
      </c>
      <c r="L16" s="21"/>
      <c r="M16" s="40"/>
    </row>
    <row r="17" spans="2:13" ht="15" customHeight="1">
      <c r="B17" s="46" t="s">
        <v>9</v>
      </c>
      <c r="C17" s="19"/>
      <c r="E17" s="15">
        <f>'Time Intervals'!E17</f>
        <v>0.29861111111111094</v>
      </c>
      <c r="F17" s="9" t="str">
        <f ca="1">_xlfn.IFERROR(INDEX(EventScheduler[],MATCH(DATEVALUE(DateVal)&amp;DailySchedule[[#This Row],[Time]],LookUpDateAndTime,0),3),"")</f>
        <v/>
      </c>
      <c r="H17" s="39"/>
      <c r="I17" s="24" t="str">
        <f ca="1">_xlfn.IFERROR(INDEX(EventScheduler[],MATCH($H$18&amp;"|"&amp;ROW(A2),EventScheduler[UNIQUE VALUE (CALCULATED)],0),2),"")</f>
        <v/>
      </c>
      <c r="J17" s="27" t="str">
        <f ca="1">_xlfn.IFERROR(INDEX(EventScheduler[],MATCH($H$18&amp;"|"&amp;ROW(A2),EventScheduler[UNIQUE VALUE (CALCULATED)],0),3),"")</f>
        <v/>
      </c>
      <c r="L17" s="37"/>
      <c r="M17" s="40"/>
    </row>
    <row r="18" spans="5:13" ht="15" customHeight="1">
      <c r="E18" s="15">
        <f>'Time Intervals'!E18</f>
        <v>0.30208333333333315</v>
      </c>
      <c r="F18" s="9" t="str">
        <f ca="1">_xlfn.IFERROR(INDEX(EventScheduler[],MATCH(DATEVALUE(DateVal)&amp;DailySchedule[[#This Row],[Time]],LookUpDateAndTime,0),3),"")</f>
        <v/>
      </c>
      <c r="H18" s="3">
        <f ca="1">_xlfn.IFERROR(DateVal+3,"")</f>
        <v>42852</v>
      </c>
      <c r="I18" s="24" t="str">
        <f ca="1">_xlfn.IFERROR(INDEX(EventScheduler[],MATCH($H$18&amp;"|"&amp;ROW(A3),EventScheduler[UNIQUE VALUE (CALCULATED)],0),2),"")</f>
        <v/>
      </c>
      <c r="J18" s="27" t="str">
        <f ca="1">_xlfn.IFERROR(INDEX(EventScheduler[],MATCH($H$18&amp;"|"&amp;ROW(A3),EventScheduler[UNIQUE VALUE (CALCULATED)],0),3),"")</f>
        <v/>
      </c>
      <c r="L18" s="35"/>
      <c r="M18" s="40"/>
    </row>
    <row r="19" spans="2:13" ht="15" customHeight="1">
      <c r="B19" s="42" t="s">
        <v>12</v>
      </c>
      <c r="C19" s="42"/>
      <c r="E19" s="15">
        <f>'Time Intervals'!E19</f>
        <v>0.30555555555555536</v>
      </c>
      <c r="F19" s="9" t="str">
        <f ca="1">_xlfn.IFERROR(INDEX(EventScheduler[],MATCH(DATEVALUE(DateVal)&amp;DailySchedule[[#This Row],[Time]],LookUpDateAndTime,0),3),"")</f>
        <v/>
      </c>
      <c r="H19" s="1"/>
      <c r="I19" s="24" t="str">
        <f ca="1">_xlfn.IFERROR(INDEX(EventScheduler[],MATCH($H$18&amp;"|"&amp;ROW(A4),EventScheduler[UNIQUE VALUE (CALCULATED)],0),2),"")</f>
        <v/>
      </c>
      <c r="J19" s="27" t="str">
        <f ca="1">_xlfn.IFERROR(INDEX(EventScheduler[],MATCH($H$18&amp;"|"&amp;ROW(A4),EventScheduler[UNIQUE VALUE (CALCULATED)],0),3),"")</f>
        <v/>
      </c>
      <c r="L19" s="21"/>
      <c r="M19" s="40"/>
    </row>
    <row r="20" spans="5:13" ht="15" customHeight="1">
      <c r="E20" s="15">
        <f>'Time Intervals'!E20</f>
        <v>0.30902777777777757</v>
      </c>
      <c r="F20" s="9" t="str">
        <f ca="1">_xlfn.IFERROR(INDEX(EventScheduler[],MATCH(DATEVALUE(DateVal)&amp;DailySchedule[[#This Row],[Time]],LookUpDateAndTime,0),3),"")</f>
        <v/>
      </c>
      <c r="H20" s="2"/>
      <c r="I20" s="24" t="str">
        <f ca="1">_xlfn.IFERROR(INDEX(EventScheduler[],MATCH($H$18&amp;"|"&amp;ROW(A5),EventScheduler[UNIQUE VALUE (CALCULATED)],0),2),"")</f>
        <v/>
      </c>
      <c r="J20" s="29" t="str">
        <f ca="1">_xlfn.IFERROR(INDEX(EventScheduler[],MATCH($H$18&amp;"|"&amp;ROW(A5),EventScheduler[UNIQUE VALUE (CALCULATED)],0),3),"")</f>
        <v/>
      </c>
      <c r="L20" s="37"/>
      <c r="M20" s="40"/>
    </row>
    <row r="21" spans="2:13" ht="15" customHeight="1">
      <c r="B21" s="38" t="s">
        <v>27</v>
      </c>
      <c r="E21" s="15">
        <f>'Time Intervals'!E21</f>
        <v>0.3124999999999998</v>
      </c>
      <c r="F21" s="9" t="str">
        <f ca="1">_xlfn.IFERROR(INDEX(EventScheduler[],MATCH(DATEVALUE(DateVal)&amp;DailySchedule[[#This Row],[Time]],LookUpDateAndTime,0),3),"")</f>
        <v>Leave for work</v>
      </c>
      <c r="H21" s="23" t="str">
        <f ca="1">_xlfn.IFERROR(TEXT(DATEVALUE(DateVal)+4,"dddd"),"")</f>
        <v>Friday</v>
      </c>
      <c r="I21" s="26" t="str">
        <f ca="1">_xlfn.IFERROR(INDEX(EventScheduler[],MATCH($H$24&amp;"|"&amp;ROW(A1),EventScheduler[UNIQUE VALUE (CALCULATED)],0),2),"")</f>
        <v/>
      </c>
      <c r="J21" s="28" t="str">
        <f ca="1">_xlfn.IFERROR(INDEX(EventScheduler[],MATCH($H$24&amp;"|"&amp;ROW(A1),EventScheduler[UNIQUE VALUE (CALCULATED)],0),3),"")</f>
        <v/>
      </c>
      <c r="L21" s="35"/>
      <c r="M21" s="40"/>
    </row>
    <row r="22" spans="5:13" ht="15" customHeight="1">
      <c r="E22" s="15">
        <f>'Time Intervals'!E22</f>
        <v>0.315972222222222</v>
      </c>
      <c r="F22" s="9" t="str">
        <f ca="1">_xlfn.IFERROR(INDEX(EventScheduler[],MATCH(DATEVALUE(DateVal)&amp;DailySchedule[[#This Row],[Time]],LookUpDateAndTime,0),3),"")</f>
        <v/>
      </c>
      <c r="H22" s="39" t="str">
        <f ca="1">_xlfn.IFERROR(TEXT(DATEVALUE(DateVal)+4,"d"),"")</f>
        <v>28</v>
      </c>
      <c r="I22" s="24" t="str">
        <f ca="1">_xlfn.IFERROR(INDEX(EventScheduler[],MATCH($H$24&amp;"|"&amp;ROW(#REF!),EventScheduler[UNIQUE VALUE (CALCULATED)],0),2),"")</f>
        <v/>
      </c>
      <c r="J22" s="27" t="str">
        <f ca="1">_xlfn.IFERROR(INDEX(EventScheduler[],MATCH($H$24&amp;"|"&amp;ROW(#REF!),EventScheduler[UNIQUE VALUE (CALCULATED)],0),3),"")</f>
        <v/>
      </c>
      <c r="L22" s="21"/>
      <c r="M22" s="40"/>
    </row>
    <row r="23" spans="2:13" ht="15" customHeight="1">
      <c r="B23" s="38" t="s">
        <v>26</v>
      </c>
      <c r="E23" s="15">
        <f>'Time Intervals'!E23</f>
        <v>0.3194444444444442</v>
      </c>
      <c r="F23" s="9" t="str">
        <f ca="1">_xlfn.IFERROR(INDEX(EventScheduler[],MATCH(DATEVALUE(DateVal)&amp;DailySchedule[[#This Row],[Time]],LookUpDateAndTime,0),3),"")</f>
        <v/>
      </c>
      <c r="H23" s="39"/>
      <c r="I23" s="24" t="str">
        <f ca="1">_xlfn.IFERROR(INDEX(EventScheduler[],MATCH($H$24&amp;"|"&amp;ROW(A2),EventScheduler[UNIQUE VALUE (CALCULATED)],0),2),"")</f>
        <v/>
      </c>
      <c r="J23" s="27" t="str">
        <f ca="1">_xlfn.IFERROR(INDEX(EventScheduler[],MATCH($H$24&amp;"|"&amp;ROW(A2),EventScheduler[UNIQUE VALUE (CALCULATED)],0),3),"")</f>
        <v/>
      </c>
      <c r="L23" s="37"/>
      <c r="M23" s="40"/>
    </row>
    <row r="24" spans="5:13" ht="15" customHeight="1">
      <c r="E24" s="15">
        <f>'Time Intervals'!E24</f>
        <v>0.3229166666666664</v>
      </c>
      <c r="F24" s="9" t="str">
        <f ca="1">_xlfn.IFERROR(INDEX(EventScheduler[],MATCH(DATEVALUE(DateVal)&amp;DailySchedule[[#This Row],[Time]],LookUpDateAndTime,0),3),"")</f>
        <v/>
      </c>
      <c r="H24" s="3">
        <f ca="1">_xlfn.IFERROR(DateVal+4,"")</f>
        <v>42853</v>
      </c>
      <c r="I24" s="24" t="str">
        <f ca="1">_xlfn.IFERROR(INDEX(EventScheduler[],MATCH($H$24&amp;"|"&amp;ROW(A3),EventScheduler[UNIQUE VALUE (CALCULATED)],0),2),"")</f>
        <v/>
      </c>
      <c r="J24" s="27" t="str">
        <f ca="1">_xlfn.IFERROR(INDEX(EventScheduler[],MATCH($H$24&amp;"|"&amp;ROW(A3),EventScheduler[UNIQUE VALUE (CALCULATED)],0),3),"")</f>
        <v/>
      </c>
      <c r="L24" s="35"/>
      <c r="M24" s="40"/>
    </row>
    <row r="25" spans="2:13" ht="15" customHeight="1">
      <c r="B25" s="12" t="s">
        <v>25</v>
      </c>
      <c r="C25" s="13"/>
      <c r="E25" s="15">
        <f>'Time Intervals'!E25</f>
        <v>0.3263888888888886</v>
      </c>
      <c r="F25" s="9" t="str">
        <f ca="1">_xlfn.IFERROR(INDEX(EventScheduler[],MATCH(DATEVALUE(DateVal)&amp;DailySchedule[[#This Row],[Time]],LookUpDateAndTime,0),3),"")</f>
        <v/>
      </c>
      <c r="H25" s="2"/>
      <c r="I25" s="24" t="str">
        <f ca="1">_xlfn.IFERROR(INDEX(EventScheduler[],MATCH($H$24&amp;"|"&amp;ROW(A4),EventScheduler[UNIQUE VALUE (CALCULATED)],0),2),"")</f>
        <v/>
      </c>
      <c r="J25" s="29" t="str">
        <f ca="1">_xlfn.IFERROR(INDEX(EventScheduler[],MATCH($H$24&amp;"|"&amp;ROW(A4),EventScheduler[UNIQUE VALUE (CALCULATED)],0),3),"")</f>
        <v/>
      </c>
      <c r="L25" s="21"/>
      <c r="M25" s="40"/>
    </row>
    <row r="26" spans="2:13" ht="15" customHeight="1">
      <c r="B26" s="41" t="s">
        <v>3</v>
      </c>
      <c r="C26" s="41"/>
      <c r="E26" s="15">
        <f>'Time Intervals'!E26</f>
        <v>0.3298611111111108</v>
      </c>
      <c r="F26" s="9" t="str">
        <f ca="1">_xlfn.IFERROR(INDEX(EventScheduler[],MATCH(DATEVALUE(DateVal)&amp;DailySchedule[[#This Row],[Time]],LookUpDateAndTime,0),3),"")</f>
        <v/>
      </c>
      <c r="H26" s="23" t="str">
        <f ca="1">_xlfn.IFERROR(TEXT(DATEVALUE(DateVal)+5,"dddd"),"")</f>
        <v>Saturday</v>
      </c>
      <c r="I26" s="26" t="str">
        <f ca="1">_xlfn.IFERROR(INDEX(EventScheduler[],MATCH($H$29&amp;"|"&amp;ROW(A1),EventScheduler[UNIQUE VALUE (CALCULATED)],0),2),"")</f>
        <v/>
      </c>
      <c r="J26" s="28" t="str">
        <f ca="1">_xlfn.IFERROR(INDEX(EventScheduler[],MATCH($H$29&amp;"|"&amp;ROW(A1),EventScheduler[UNIQUE VALUE (CALCULATED)],0),3),"")</f>
        <v/>
      </c>
      <c r="L26" s="37"/>
      <c r="M26" s="40"/>
    </row>
    <row r="27" spans="5:13" ht="15" customHeight="1">
      <c r="E27" s="15">
        <f>'Time Intervals'!E27</f>
        <v>0.33333333333333304</v>
      </c>
      <c r="F27" s="9" t="str">
        <f ca="1">_xlfn.IFERROR(INDEX(EventScheduler[],MATCH(DATEVALUE(DateVal)&amp;DailySchedule[[#This Row],[Time]],LookUpDateAndTime,0),3),"")</f>
        <v>Start shift</v>
      </c>
      <c r="H27" s="39" t="str">
        <f ca="1">_xlfn.IFERROR(TEXT(DATEVALUE(DateVal)+5,"d"),"")</f>
        <v>29</v>
      </c>
      <c r="I27" s="24" t="str">
        <f ca="1">_xlfn.IFERROR(INDEX(EventScheduler[],MATCH($H$29&amp;"|"&amp;ROW(#REF!),EventScheduler[UNIQUE VALUE (CALCULATED)],0),2),"")</f>
        <v/>
      </c>
      <c r="J27" s="27" t="str">
        <f ca="1">_xlfn.IFERROR(INDEX(EventScheduler[],MATCH($H$29&amp;"|"&amp;ROW(#REF!),EventScheduler[UNIQUE VALUE (CALCULATED)],0),3),"")</f>
        <v/>
      </c>
      <c r="L27" s="35"/>
      <c r="M27" s="40"/>
    </row>
    <row r="28" spans="5:13" ht="15" customHeight="1">
      <c r="E28" s="15">
        <f>'Time Intervals'!E28</f>
        <v>0.33680555555555525</v>
      </c>
      <c r="F28" s="9" t="str">
        <f ca="1">_xlfn.IFERROR(INDEX(EventScheduler[],MATCH(DATEVALUE(DateVal)&amp;DailySchedule[[#This Row],[Time]],LookUpDateAndTime,0),3),"")</f>
        <v/>
      </c>
      <c r="H28" s="39"/>
      <c r="I28" s="24" t="str">
        <f ca="1">_xlfn.IFERROR(INDEX(EventScheduler[],MATCH($H$29&amp;"|"&amp;ROW(A2),EventScheduler[UNIQUE VALUE (CALCULATED)],0),2),"")</f>
        <v/>
      </c>
      <c r="J28" s="27" t="str">
        <f ca="1">_xlfn.IFERROR(INDEX(EventScheduler[],MATCH($H$29&amp;"|"&amp;ROW(A2),EventScheduler[UNIQUE VALUE (CALCULATED)],0),3),"")</f>
        <v/>
      </c>
      <c r="L28" s="21"/>
      <c r="M28" s="40"/>
    </row>
    <row r="29" spans="5:13" ht="15" customHeight="1">
      <c r="E29" s="15">
        <f>'Time Intervals'!E29</f>
        <v>0.34027777777777746</v>
      </c>
      <c r="F29" s="9" t="str">
        <f ca="1">_xlfn.IFERROR(INDEX(EventScheduler[],MATCH(DATEVALUE(DateVal)&amp;DailySchedule[[#This Row],[Time]],LookUpDateAndTime,0),3),"")</f>
        <v/>
      </c>
      <c r="H29" s="3">
        <f ca="1">_xlfn.IFERROR(DateVal+5,"")</f>
        <v>42854</v>
      </c>
      <c r="I29" s="24" t="str">
        <f ca="1">_xlfn.IFERROR(INDEX(EventScheduler[],MATCH($H$29&amp;"|"&amp;ROW(A3),EventScheduler[UNIQUE VALUE (CALCULATED)],0),2),"")</f>
        <v/>
      </c>
      <c r="J29" s="27" t="str">
        <f ca="1">_xlfn.IFERROR(INDEX(EventScheduler[],MATCH($H$29&amp;"|"&amp;ROW(A3),EventScheduler[UNIQUE VALUE (CALCULATED)],0),3),"")</f>
        <v/>
      </c>
      <c r="L29" s="37"/>
      <c r="M29" s="40"/>
    </row>
    <row r="30" spans="5:13" ht="15" customHeight="1">
      <c r="E30" s="15">
        <f>'Time Intervals'!E30</f>
        <v>0.34374999999999967</v>
      </c>
      <c r="F30" s="9" t="str">
        <f ca="1">_xlfn.IFERROR(INDEX(EventScheduler[],MATCH(DATEVALUE(DateVal)&amp;DailySchedule[[#This Row],[Time]],LookUpDateAndTime,0),3),"")</f>
        <v/>
      </c>
      <c r="H30" s="2"/>
      <c r="I30" s="24" t="str">
        <f ca="1">_xlfn.IFERROR(INDEX(EventScheduler[],MATCH($H$29&amp;"|"&amp;ROW(A4),EventScheduler[UNIQUE VALUE (CALCULATED)],0),2),"")</f>
        <v/>
      </c>
      <c r="J30" s="29" t="str">
        <f ca="1">_xlfn.IFERROR(INDEX(EventScheduler[],MATCH($H$29&amp;"|"&amp;ROW(A4),EventScheduler[UNIQUE VALUE (CALCULATED)],0),3),"")</f>
        <v/>
      </c>
      <c r="L30" s="35"/>
      <c r="M30" s="40"/>
    </row>
    <row r="31" spans="5:13" ht="15" customHeight="1">
      <c r="E31" s="15">
        <f>'Time Intervals'!E31</f>
        <v>0.3472222222222219</v>
      </c>
      <c r="F31" s="9" t="str">
        <f ca="1">_xlfn.IFERROR(INDEX(EventScheduler[],MATCH(DATEVALUE(DateVal)&amp;DailySchedule[[#This Row],[Time]],LookUpDateAndTime,0),3),"")</f>
        <v/>
      </c>
      <c r="H31" s="23" t="str">
        <f ca="1">_xlfn.IFERROR(TEXT(DATEVALUE(DateVal)+6,"dddd"),"")</f>
        <v>Sunday</v>
      </c>
      <c r="I31" s="26" t="str">
        <f ca="1">_xlfn.IFERROR(INDEX(EventScheduler[],MATCH($H$34&amp;"|"&amp;ROW(A1),EventScheduler[UNIQUE VALUE (CALCULATED)],0),2),"")</f>
        <v/>
      </c>
      <c r="J31" s="28" t="str">
        <f ca="1">_xlfn.IFERROR(INDEX(EventScheduler[],MATCH($H$34&amp;"|"&amp;ROW(A1),EventScheduler[UNIQUE VALUE (CALCULATED)],0),3),"")</f>
        <v/>
      </c>
      <c r="L31" s="21"/>
      <c r="M31" s="40"/>
    </row>
    <row r="32" spans="5:13" ht="15" customHeight="1">
      <c r="E32" s="15">
        <f>'Time Intervals'!E32</f>
        <v>0.3506944444444441</v>
      </c>
      <c r="F32" s="9" t="str">
        <f ca="1">_xlfn.IFERROR(INDEX(EventScheduler[],MATCH(DATEVALUE(DateVal)&amp;DailySchedule[[#This Row],[Time]],LookUpDateAndTime,0),3),"")</f>
        <v/>
      </c>
      <c r="H32" s="39" t="str">
        <f ca="1">_xlfn.IFERROR(TEXT(DATEVALUE(DateVal)+6,"d"),"")</f>
        <v>30</v>
      </c>
      <c r="I32" s="24" t="str">
        <f ca="1">_xlfn.IFERROR(INDEX(EventScheduler[],MATCH($H$34&amp;"|"&amp;ROW(#REF!),EventScheduler[UNIQUE VALUE (CALCULATED)],0),2),"")</f>
        <v/>
      </c>
      <c r="J32" s="27" t="str">
        <f ca="1">_xlfn.IFERROR(INDEX(EventScheduler[],MATCH($H$34&amp;"|"&amp;ROW(#REF!),EventScheduler[UNIQUE VALUE (CALCULATED)],0),3),"")</f>
        <v/>
      </c>
      <c r="L32" s="37"/>
      <c r="M32" s="40"/>
    </row>
    <row r="33" spans="5:13" ht="15" customHeight="1">
      <c r="E33" s="15">
        <f>'Time Intervals'!E33</f>
        <v>0.3541666666666663</v>
      </c>
      <c r="F33" s="9" t="str">
        <f ca="1">_xlfn.IFERROR(INDEX(EventScheduler[],MATCH(DATEVALUE(DateVal)&amp;DailySchedule[[#This Row],[Time]],LookUpDateAndTime,0),3),"")</f>
        <v/>
      </c>
      <c r="H33" s="39"/>
      <c r="I33" s="24" t="str">
        <f ca="1">_xlfn.IFERROR(INDEX(EventScheduler[],MATCH($H$34&amp;"|"&amp;ROW(A2),EventScheduler[UNIQUE VALUE (CALCULATED)],0),2),"")</f>
        <v/>
      </c>
      <c r="J33" s="27" t="str">
        <f ca="1">_xlfn.IFERROR(INDEX(EventScheduler[],MATCH($H$34&amp;"|"&amp;ROW(A2),EventScheduler[UNIQUE VALUE (CALCULATED)],0),3),"")</f>
        <v/>
      </c>
      <c r="L33" s="35"/>
      <c r="M33" s="40"/>
    </row>
    <row r="34" spans="5:13" ht="15" customHeight="1">
      <c r="E34" s="15">
        <f>'Time Intervals'!E34</f>
        <v>0.3576388888888885</v>
      </c>
      <c r="F34" s="9" t="str">
        <f ca="1">_xlfn.IFERROR(INDEX(EventScheduler[],MATCH(DATEVALUE(DateVal)&amp;DailySchedule[[#This Row],[Time]],LookUpDateAndTime,0),3),"")</f>
        <v/>
      </c>
      <c r="H34" s="3">
        <f ca="1">_xlfn.IFERROR(DateVal+6,"")</f>
        <v>42855</v>
      </c>
      <c r="I34" s="24" t="str">
        <f ca="1">_xlfn.IFERROR(INDEX(EventScheduler[],MATCH($H$34&amp;"|"&amp;ROW(A3),EventScheduler[UNIQUE VALUE (CALCULATED)],0),2),"")</f>
        <v/>
      </c>
      <c r="J34" s="27" t="str">
        <f ca="1">_xlfn.IFERROR(INDEX(EventScheduler[],MATCH($H$34&amp;"|"&amp;ROW(A3),EventScheduler[UNIQUE VALUE (CALCULATED)],0),3),"")</f>
        <v/>
      </c>
      <c r="L34" s="21"/>
      <c r="M34" s="40"/>
    </row>
    <row r="35" spans="5:13" ht="15" customHeight="1">
      <c r="E35" s="15">
        <f>'Time Intervals'!E35</f>
        <v>0.3611111111111107</v>
      </c>
      <c r="F35" s="9" t="str">
        <f ca="1">_xlfn.IFERROR(INDEX(EventScheduler[],MATCH(DATEVALUE(DateVal)&amp;DailySchedule[[#This Row],[Time]],LookUpDateAndTime,0),3),"")</f>
        <v/>
      </c>
      <c r="H35" s="2"/>
      <c r="I35" s="25" t="str">
        <f ca="1">_xlfn.IFERROR(INDEX(EventScheduler[],MATCH($H$34&amp;"|"&amp;ROW(A4),EventScheduler[UNIQUE VALUE (CALCULATED)],0),2),"")</f>
        <v/>
      </c>
      <c r="J35" s="29" t="str">
        <f ca="1">_xlfn.IFERROR(INDEX(EventScheduler[],MATCH($H$34&amp;"|"&amp;ROW(A4),EventScheduler[UNIQUE VALUE (CALCULATED)],0),3),"")</f>
        <v/>
      </c>
      <c r="L35" s="37"/>
      <c r="M35" s="40"/>
    </row>
    <row r="36" spans="5:6" ht="15">
      <c r="E36" s="15">
        <f>'Time Intervals'!E36</f>
        <v>0.3645833333333329</v>
      </c>
      <c r="F36" t="str">
        <f ca="1">_xlfn.IFERROR(INDEX(EventScheduler[],MATCH(DATEVALUE(DateVal)&amp;DailySchedule[[#This Row],[Time]],LookUpDateAndTime,0),3),"")</f>
        <v/>
      </c>
    </row>
    <row r="37" spans="5:6" ht="15">
      <c r="E37" s="15">
        <f>'Time Intervals'!E37</f>
        <v>0.36805555555555514</v>
      </c>
      <c r="F37" t="str">
        <f ca="1">_xlfn.IFERROR(INDEX(EventScheduler[],MATCH(DATEVALUE(DateVal)&amp;DailySchedule[[#This Row],[Time]],LookUpDateAndTime,0),3),"")</f>
        <v/>
      </c>
    </row>
    <row r="38" spans="5:6" ht="15">
      <c r="E38" s="15">
        <f>'Time Intervals'!E38</f>
        <v>0.37152777777777735</v>
      </c>
      <c r="F38" t="str">
        <f ca="1">_xlfn.IFERROR(INDEX(EventScheduler[],MATCH(DATEVALUE(DateVal)&amp;DailySchedule[[#This Row],[Time]],LookUpDateAndTime,0),3),"")</f>
        <v/>
      </c>
    </row>
    <row r="39" spans="5:6" ht="15">
      <c r="E39" s="15">
        <f>'Time Intervals'!E39</f>
        <v>0.37499999999999956</v>
      </c>
      <c r="F39" t="str">
        <f ca="1">_xlfn.IFERROR(INDEX(EventScheduler[],MATCH(DATEVALUE(DateVal)&amp;DailySchedule[[#This Row],[Time]],LookUpDateAndTime,0),3),"")</f>
        <v/>
      </c>
    </row>
    <row r="40" spans="5:6" ht="15">
      <c r="E40" s="15">
        <f>'Time Intervals'!E40</f>
        <v>0.37847222222222177</v>
      </c>
      <c r="F40" t="str">
        <f ca="1">_xlfn.IFERROR(INDEX(EventScheduler[],MATCH(DATEVALUE(DateVal)&amp;DailySchedule[[#This Row],[Time]],LookUpDateAndTime,0),3),"")</f>
        <v/>
      </c>
    </row>
    <row r="41" spans="5:6" ht="15">
      <c r="E41" s="15">
        <f>'Time Intervals'!E41</f>
        <v>0.381944444444444</v>
      </c>
      <c r="F41" t="str">
        <f ca="1">_xlfn.IFERROR(INDEX(EventScheduler[],MATCH(DATEVALUE(DateVal)&amp;DailySchedule[[#This Row],[Time]],LookUpDateAndTime,0),3),"")</f>
        <v/>
      </c>
    </row>
    <row r="42" spans="5:6" ht="15">
      <c r="E42" s="15">
        <f>'Time Intervals'!E42</f>
        <v>0.3854166666666662</v>
      </c>
      <c r="F42" t="str">
        <f ca="1">_xlfn.IFERROR(INDEX(EventScheduler[],MATCH(DATEVALUE(DateVal)&amp;DailySchedule[[#This Row],[Time]],LookUpDateAndTime,0),3),"")</f>
        <v/>
      </c>
    </row>
    <row r="43" spans="5:6" ht="15">
      <c r="E43" s="15">
        <f>'Time Intervals'!E43</f>
        <v>0.3888888888888884</v>
      </c>
      <c r="F43" t="str">
        <f ca="1">_xlfn.IFERROR(INDEX(EventScheduler[],MATCH(DATEVALUE(DateVal)&amp;DailySchedule[[#This Row],[Time]],LookUpDateAndTime,0),3),"")</f>
        <v/>
      </c>
    </row>
    <row r="44" spans="5:6" ht="15">
      <c r="E44" s="15">
        <f>'Time Intervals'!E44</f>
        <v>0.3923611111111106</v>
      </c>
      <c r="F44" t="str">
        <f ca="1">_xlfn.IFERROR(INDEX(EventScheduler[],MATCH(DATEVALUE(DateVal)&amp;DailySchedule[[#This Row],[Time]],LookUpDateAndTime,0),3),"")</f>
        <v/>
      </c>
    </row>
    <row r="45" spans="5:6" ht="15">
      <c r="E45" s="15">
        <f>'Time Intervals'!E45</f>
        <v>0.3958333333333328</v>
      </c>
      <c r="F45" t="str">
        <f ca="1">_xlfn.IFERROR(INDEX(EventScheduler[],MATCH(DATEVALUE(DateVal)&amp;DailySchedule[[#This Row],[Time]],LookUpDateAndTime,0),3),"")</f>
        <v/>
      </c>
    </row>
    <row r="46" spans="5:6" ht="15">
      <c r="E46" s="15">
        <f>'Time Intervals'!E46</f>
        <v>0.399305555555555</v>
      </c>
      <c r="F46" t="str">
        <f ca="1">_xlfn.IFERROR(INDEX(EventScheduler[],MATCH(DATEVALUE(DateVal)&amp;DailySchedule[[#This Row],[Time]],LookUpDateAndTime,0),3),"")</f>
        <v/>
      </c>
    </row>
    <row r="47" spans="5:6" ht="15">
      <c r="E47" s="15">
        <f>'Time Intervals'!E47</f>
        <v>0.40277777777777724</v>
      </c>
      <c r="F47" t="str">
        <f ca="1">_xlfn.IFERROR(INDEX(EventScheduler[],MATCH(DATEVALUE(DateVal)&amp;DailySchedule[[#This Row],[Time]],LookUpDateAndTime,0),3),"")</f>
        <v/>
      </c>
    </row>
    <row r="48" spans="5:6" ht="15">
      <c r="E48" s="15">
        <f>'Time Intervals'!E48</f>
        <v>0.40624999999999944</v>
      </c>
      <c r="F48" t="str">
        <f ca="1">_xlfn.IFERROR(INDEX(EventScheduler[],MATCH(DATEVALUE(DateVal)&amp;DailySchedule[[#This Row],[Time]],LookUpDateAndTime,0),3),"")</f>
        <v/>
      </c>
    </row>
    <row r="49" spans="5:6" ht="15">
      <c r="E49" s="15">
        <f>'Time Intervals'!E49</f>
        <v>0.40972222222222165</v>
      </c>
      <c r="F49" t="str">
        <f ca="1">_xlfn.IFERROR(INDEX(EventScheduler[],MATCH(DATEVALUE(DateVal)&amp;DailySchedule[[#This Row],[Time]],LookUpDateAndTime,0),3),"")</f>
        <v/>
      </c>
    </row>
    <row r="50" spans="5:6" ht="15">
      <c r="E50" s="15">
        <f>'Time Intervals'!E50</f>
        <v>0.41319444444444386</v>
      </c>
      <c r="F50" t="str">
        <f ca="1">_xlfn.IFERROR(INDEX(EventScheduler[],MATCH(DATEVALUE(DateVal)&amp;DailySchedule[[#This Row],[Time]],LookUpDateAndTime,0),3),"")</f>
        <v/>
      </c>
    </row>
    <row r="51" spans="5:6" ht="15">
      <c r="E51" s="15">
        <f>'Time Intervals'!E51</f>
        <v>0.4166666666666661</v>
      </c>
      <c r="F51" t="str">
        <f ca="1">_xlfn.IFERROR(INDEX(EventScheduler[],MATCH(DATEVALUE(DateVal)&amp;DailySchedule[[#This Row],[Time]],LookUpDateAndTime,0),3),"")</f>
        <v/>
      </c>
    </row>
    <row r="52" spans="5:6" ht="15">
      <c r="E52" s="15">
        <f>'Time Intervals'!E52</f>
        <v>0.4201388888888883</v>
      </c>
      <c r="F52" t="str">
        <f ca="1">_xlfn.IFERROR(INDEX(EventScheduler[],MATCH(DATEVALUE(DateVal)&amp;DailySchedule[[#This Row],[Time]],LookUpDateAndTime,0),3),"")</f>
        <v/>
      </c>
    </row>
    <row r="53" spans="5:6" ht="15">
      <c r="E53" s="15">
        <f>'Time Intervals'!E53</f>
        <v>0.4236111111111105</v>
      </c>
      <c r="F53" t="str">
        <f ca="1">_xlfn.IFERROR(INDEX(EventScheduler[],MATCH(DATEVALUE(DateVal)&amp;DailySchedule[[#This Row],[Time]],LookUpDateAndTime,0),3),"")</f>
        <v/>
      </c>
    </row>
    <row r="54" spans="5:6" ht="15">
      <c r="E54" s="15">
        <f>'Time Intervals'!E54</f>
        <v>0.4270833333333327</v>
      </c>
      <c r="F54" t="str">
        <f ca="1">_xlfn.IFERROR(INDEX(EventScheduler[],MATCH(DATEVALUE(DateVal)&amp;DailySchedule[[#This Row],[Time]],LookUpDateAndTime,0),3),"")</f>
        <v/>
      </c>
    </row>
    <row r="55" spans="5:6" ht="15">
      <c r="E55" s="15">
        <f>'Time Intervals'!E55</f>
        <v>0.4305555555555549</v>
      </c>
      <c r="F55" t="str">
        <f ca="1">_xlfn.IFERROR(INDEX(EventScheduler[],MATCH(DATEVALUE(DateVal)&amp;DailySchedule[[#This Row],[Time]],LookUpDateAndTime,0),3),"")</f>
        <v/>
      </c>
    </row>
    <row r="56" spans="5:6" ht="15">
      <c r="E56" s="15">
        <f>'Time Intervals'!E56</f>
        <v>0.4340277777777771</v>
      </c>
      <c r="F56" t="str">
        <f ca="1">_xlfn.IFERROR(INDEX(EventScheduler[],MATCH(DATEVALUE(DateVal)&amp;DailySchedule[[#This Row],[Time]],LookUpDateAndTime,0),3),"")</f>
        <v/>
      </c>
    </row>
    <row r="57" spans="5:6" ht="15">
      <c r="E57" s="15">
        <f>'Time Intervals'!E57</f>
        <v>0.43749999999999933</v>
      </c>
      <c r="F57" t="str">
        <f ca="1">_xlfn.IFERROR(INDEX(EventScheduler[],MATCH(DATEVALUE(DateVal)&amp;DailySchedule[[#This Row],[Time]],LookUpDateAndTime,0),3),"")</f>
        <v/>
      </c>
    </row>
    <row r="58" spans="5:6" ht="15">
      <c r="E58" s="15">
        <f>'Time Intervals'!E58</f>
        <v>0.44097222222222154</v>
      </c>
      <c r="F58" t="str">
        <f ca="1">_xlfn.IFERROR(INDEX(EventScheduler[],MATCH(DATEVALUE(DateVal)&amp;DailySchedule[[#This Row],[Time]],LookUpDateAndTime,0),3),"")</f>
        <v/>
      </c>
    </row>
    <row r="59" spans="5:6" ht="15">
      <c r="E59" s="15">
        <f>'Time Intervals'!E59</f>
        <v>0.44444444444444375</v>
      </c>
      <c r="F59" t="str">
        <f ca="1">_xlfn.IFERROR(INDEX(EventScheduler[],MATCH(DATEVALUE(DateVal)&amp;DailySchedule[[#This Row],[Time]],LookUpDateAndTime,0),3),"")</f>
        <v/>
      </c>
    </row>
    <row r="60" spans="5:6" ht="15">
      <c r="E60" s="15">
        <f>'Time Intervals'!E60</f>
        <v>0.44791666666666596</v>
      </c>
      <c r="F60" t="str">
        <f ca="1">_xlfn.IFERROR(INDEX(EventScheduler[],MATCH(DATEVALUE(DateVal)&amp;DailySchedule[[#This Row],[Time]],LookUpDateAndTime,0),3),"")</f>
        <v/>
      </c>
    </row>
    <row r="61" spans="5:6" ht="15">
      <c r="E61" s="15">
        <f>'Time Intervals'!E61</f>
        <v>0.4513888888888882</v>
      </c>
      <c r="F61" t="str">
        <f ca="1">_xlfn.IFERROR(INDEX(EventScheduler[],MATCH(DATEVALUE(DateVal)&amp;DailySchedule[[#This Row],[Time]],LookUpDateAndTime,0),3),"")</f>
        <v/>
      </c>
    </row>
    <row r="62" spans="5:6" ht="15">
      <c r="E62" s="15">
        <f>'Time Intervals'!E62</f>
        <v>0.4548611111111104</v>
      </c>
      <c r="F62" t="str">
        <f ca="1">_xlfn.IFERROR(INDEX(EventScheduler[],MATCH(DATEVALUE(DateVal)&amp;DailySchedule[[#This Row],[Time]],LookUpDateAndTime,0),3),"")</f>
        <v/>
      </c>
    </row>
    <row r="63" spans="5:6" ht="15">
      <c r="E63" s="15">
        <f>'Time Intervals'!E63</f>
        <v>0.4583333333333326</v>
      </c>
      <c r="F63" t="str">
        <f ca="1">_xlfn.IFERROR(INDEX(EventScheduler[],MATCH(DATEVALUE(DateVal)&amp;DailySchedule[[#This Row],[Time]],LookUpDateAndTime,0),3),"")</f>
        <v/>
      </c>
    </row>
    <row r="64" spans="5:6" ht="15">
      <c r="E64" s="15">
        <f>'Time Intervals'!E64</f>
        <v>0.4618055555555548</v>
      </c>
      <c r="F64" t="str">
        <f ca="1">_xlfn.IFERROR(INDEX(EventScheduler[],MATCH(DATEVALUE(DateVal)&amp;DailySchedule[[#This Row],[Time]],LookUpDateAndTime,0),3),"")</f>
        <v/>
      </c>
    </row>
    <row r="65" spans="5:6" ht="15">
      <c r="E65" s="15">
        <f>'Time Intervals'!E65</f>
        <v>0.465277777777777</v>
      </c>
      <c r="F65" t="str">
        <f ca="1">_xlfn.IFERROR(INDEX(EventScheduler[],MATCH(DATEVALUE(DateVal)&amp;DailySchedule[[#This Row],[Time]],LookUpDateAndTime,0),3),"")</f>
        <v/>
      </c>
    </row>
    <row r="66" spans="5:6" ht="15">
      <c r="E66" s="15">
        <f>'Time Intervals'!E66</f>
        <v>0.4687499999999992</v>
      </c>
      <c r="F66" t="str">
        <f ca="1">_xlfn.IFERROR(INDEX(EventScheduler[],MATCH(DATEVALUE(DateVal)&amp;DailySchedule[[#This Row],[Time]],LookUpDateAndTime,0),3),"")</f>
        <v/>
      </c>
    </row>
    <row r="67" spans="5:6" ht="15">
      <c r="E67" s="15">
        <f>'Time Intervals'!E67</f>
        <v>0.47222222222222143</v>
      </c>
      <c r="F67" t="str">
        <f ca="1">_xlfn.IFERROR(INDEX(EventScheduler[],MATCH(DATEVALUE(DateVal)&amp;DailySchedule[[#This Row],[Time]],LookUpDateAndTime,0),3),"")</f>
        <v/>
      </c>
    </row>
    <row r="68" spans="5:6" ht="15">
      <c r="E68" s="15">
        <f>'Time Intervals'!E68</f>
        <v>0.47569444444444364</v>
      </c>
      <c r="F68" t="str">
        <f ca="1">_xlfn.IFERROR(INDEX(EventScheduler[],MATCH(DATEVALUE(DateVal)&amp;DailySchedule[[#This Row],[Time]],LookUpDateAndTime,0),3),"")</f>
        <v/>
      </c>
    </row>
    <row r="69" spans="5:6" ht="15">
      <c r="E69" s="15">
        <f>'Time Intervals'!E69</f>
        <v>0.47916666666666585</v>
      </c>
      <c r="F69" t="str">
        <f ca="1">_xlfn.IFERROR(INDEX(EventScheduler[],MATCH(DATEVALUE(DateVal)&amp;DailySchedule[[#This Row],[Time]],LookUpDateAndTime,0),3),"")</f>
        <v/>
      </c>
    </row>
    <row r="70" spans="5:6" ht="15">
      <c r="E70" s="15">
        <f>'Time Intervals'!E70</f>
        <v>0.48263888888888806</v>
      </c>
      <c r="F70" t="str">
        <f ca="1">_xlfn.IFERROR(INDEX(EventScheduler[],MATCH(DATEVALUE(DateVal)&amp;DailySchedule[[#This Row],[Time]],LookUpDateAndTime,0),3),"")</f>
        <v/>
      </c>
    </row>
    <row r="71" spans="5:6" ht="15">
      <c r="E71" s="15">
        <f>'Time Intervals'!E71</f>
        <v>0.4861111111111103</v>
      </c>
      <c r="F71" t="str">
        <f ca="1">_xlfn.IFERROR(INDEX(EventScheduler[],MATCH(DATEVALUE(DateVal)&amp;DailySchedule[[#This Row],[Time]],LookUpDateAndTime,0),3),"")</f>
        <v/>
      </c>
    </row>
    <row r="72" spans="5:6" ht="15">
      <c r="E72" s="15">
        <f>'Time Intervals'!E72</f>
        <v>0.4895833333333325</v>
      </c>
      <c r="F72" t="str">
        <f ca="1">_xlfn.IFERROR(INDEX(EventScheduler[],MATCH(DATEVALUE(DateVal)&amp;DailySchedule[[#This Row],[Time]],LookUpDateAndTime,0),3),"")</f>
        <v/>
      </c>
    </row>
    <row r="73" spans="5:6" ht="15">
      <c r="E73" s="15">
        <f>'Time Intervals'!E73</f>
        <v>0.4930555555555547</v>
      </c>
      <c r="F73" t="str">
        <f ca="1">_xlfn.IFERROR(INDEX(EventScheduler[],MATCH(DATEVALUE(DateVal)&amp;DailySchedule[[#This Row],[Time]],LookUpDateAndTime,0),3),"")</f>
        <v/>
      </c>
    </row>
    <row r="74" spans="5:6" ht="15">
      <c r="E74" s="15">
        <f>'Time Intervals'!E74</f>
        <v>0.4965277777777769</v>
      </c>
      <c r="F74" t="str">
        <f ca="1">_xlfn.IFERROR(INDEX(EventScheduler[],MATCH(DATEVALUE(DateVal)&amp;DailySchedule[[#This Row],[Time]],LookUpDateAndTime,0),3),"")</f>
        <v/>
      </c>
    </row>
    <row r="75" spans="5:6" ht="15">
      <c r="E75" s="15">
        <f>'Time Intervals'!E75</f>
        <v>0.4999999999999991</v>
      </c>
      <c r="F75" t="str">
        <f ca="1">_xlfn.IFERROR(INDEX(EventScheduler[],MATCH(DATEVALUE(DateVal)&amp;DailySchedule[[#This Row],[Time]],LookUpDateAndTime,0),3),"")</f>
        <v/>
      </c>
    </row>
    <row r="76" spans="5:6" ht="15">
      <c r="E76" s="30">
        <f>'Time Intervals'!E76</f>
        <v>0.5034722222222213</v>
      </c>
      <c r="F76" s="4" t="str">
        <f ca="1">_xlfn.IFERROR(INDEX(EventScheduler[],MATCH(DATEVALUE(DateVal)&amp;DailySchedule[[#This Row],[Time]],LookUpDateAndTime,0),3),"")</f>
        <v/>
      </c>
    </row>
    <row r="77" spans="5:6" ht="15">
      <c r="E77" s="30">
        <f>'Time Intervals'!E77</f>
        <v>0.5069444444444435</v>
      </c>
      <c r="F77" s="4" t="str">
        <f ca="1">_xlfn.IFERROR(INDEX(EventScheduler[],MATCH(DATEVALUE(DateVal)&amp;DailySchedule[[#This Row],[Time]],LookUpDateAndTime,0),3),"")</f>
        <v/>
      </c>
    </row>
    <row r="78" spans="5:6" ht="15">
      <c r="E78" s="30">
        <f>'Time Intervals'!E78</f>
        <v>0.5104166666666657</v>
      </c>
      <c r="F78" s="4" t="str">
        <f ca="1">_xlfn.IFERROR(INDEX(EventScheduler[],MATCH(DATEVALUE(DateVal)&amp;DailySchedule[[#This Row],[Time]],LookUpDateAndTime,0),3),"")</f>
        <v/>
      </c>
    </row>
    <row r="79" spans="5:6" ht="15">
      <c r="E79" s="30">
        <f>'Time Intervals'!E79</f>
        <v>0.513888888888888</v>
      </c>
      <c r="F79" s="4" t="str">
        <f ca="1">_xlfn.IFERROR(INDEX(EventScheduler[],MATCH(DATEVALUE(DateVal)&amp;DailySchedule[[#This Row],[Time]],LookUpDateAndTime,0),3),"")</f>
        <v/>
      </c>
    </row>
    <row r="80" spans="5:6" ht="15">
      <c r="E80" s="30">
        <f>'Time Intervals'!E80</f>
        <v>0.5173611111111102</v>
      </c>
      <c r="F80" s="4" t="str">
        <f ca="1">_xlfn.IFERROR(INDEX(EventScheduler[],MATCH(DATEVALUE(DateVal)&amp;DailySchedule[[#This Row],[Time]],LookUpDateAndTime,0),3),"")</f>
        <v/>
      </c>
    </row>
    <row r="81" spans="5:6" ht="15">
      <c r="E81" s="30">
        <f>'Time Intervals'!E81</f>
        <v>0.5208333333333324</v>
      </c>
      <c r="F81" s="4" t="str">
        <f ca="1">_xlfn.IFERROR(INDEX(EventScheduler[],MATCH(DATEVALUE(DateVal)&amp;DailySchedule[[#This Row],[Time]],LookUpDateAndTime,0),3),"")</f>
        <v/>
      </c>
    </row>
    <row r="82" spans="5:6" ht="15">
      <c r="E82" s="30">
        <f>'Time Intervals'!E82</f>
        <v>0.5243055555555546</v>
      </c>
      <c r="F82" s="4" t="str">
        <f ca="1">_xlfn.IFERROR(INDEX(EventScheduler[],MATCH(DATEVALUE(DateVal)&amp;DailySchedule[[#This Row],[Time]],LookUpDateAndTime,0),3),"")</f>
        <v/>
      </c>
    </row>
    <row r="83" spans="5:6" ht="15">
      <c r="E83" s="30">
        <f>'Time Intervals'!E83</f>
        <v>0.5277777777777768</v>
      </c>
      <c r="F83" s="4" t="str">
        <f ca="1">_xlfn.IFERROR(INDEX(EventScheduler[],MATCH(DATEVALUE(DateVal)&amp;DailySchedule[[#This Row],[Time]],LookUpDateAndTime,0),3),"")</f>
        <v/>
      </c>
    </row>
    <row r="84" spans="5:6" ht="15">
      <c r="E84" s="30">
        <f>'Time Intervals'!E84</f>
        <v>0.531249999999999</v>
      </c>
      <c r="F84" s="4" t="str">
        <f ca="1">_xlfn.IFERROR(INDEX(EventScheduler[],MATCH(DATEVALUE(DateVal)&amp;DailySchedule[[#This Row],[Time]],LookUpDateAndTime,0),3),"")</f>
        <v/>
      </c>
    </row>
    <row r="85" spans="5:6" ht="15">
      <c r="E85" s="30">
        <f>'Time Intervals'!E85</f>
        <v>0.5347222222222212</v>
      </c>
      <c r="F85" s="4" t="str">
        <f ca="1">_xlfn.IFERROR(INDEX(EventScheduler[],MATCH(DATEVALUE(DateVal)&amp;DailySchedule[[#This Row],[Time]],LookUpDateAndTime,0),3),"")</f>
        <v/>
      </c>
    </row>
    <row r="86" spans="5:6" ht="15">
      <c r="E86" s="30">
        <f>'Time Intervals'!E86</f>
        <v>0.5381944444444434</v>
      </c>
      <c r="F86" s="4" t="str">
        <f ca="1">_xlfn.IFERROR(INDEX(EventScheduler[],MATCH(DATEVALUE(DateVal)&amp;DailySchedule[[#This Row],[Time]],LookUpDateAndTime,0),3),"")</f>
        <v/>
      </c>
    </row>
    <row r="87" spans="5:6" ht="15">
      <c r="E87" s="30">
        <f>'Time Intervals'!E87</f>
        <v>0.5416666666666656</v>
      </c>
      <c r="F87" s="4" t="str">
        <f ca="1">_xlfn.IFERROR(INDEX(EventScheduler[],MATCH(DATEVALUE(DateVal)&amp;DailySchedule[[#This Row],[Time]],LookUpDateAndTime,0),3),"")</f>
        <v>Return to work</v>
      </c>
    </row>
    <row r="88" spans="5:6" ht="15">
      <c r="E88" s="30">
        <f>'Time Intervals'!E88</f>
        <v>0.5451388888888878</v>
      </c>
      <c r="F88" s="4" t="str">
        <f ca="1">_xlfn.IFERROR(INDEX(EventScheduler[],MATCH(DATEVALUE(DateVal)&amp;DailySchedule[[#This Row],[Time]],LookUpDateAndTime,0),3),"")</f>
        <v/>
      </c>
    </row>
    <row r="89" spans="5:6" ht="15">
      <c r="E89" s="30">
        <f>'Time Intervals'!E89</f>
        <v>0.54861111111111</v>
      </c>
      <c r="F89" s="4" t="str">
        <f ca="1">_xlfn.IFERROR(INDEX(EventScheduler[],MATCH(DATEVALUE(DateVal)&amp;DailySchedule[[#This Row],[Time]],LookUpDateAndTime,0),3),"")</f>
        <v/>
      </c>
    </row>
    <row r="90" spans="5:6" ht="15">
      <c r="E90" s="30">
        <f>'Time Intervals'!E90</f>
        <v>0.5520833333333323</v>
      </c>
      <c r="F90" s="4" t="str">
        <f ca="1">_xlfn.IFERROR(INDEX(EventScheduler[],MATCH(DATEVALUE(DateVal)&amp;DailySchedule[[#This Row],[Time]],LookUpDateAndTime,0),3),"")</f>
        <v/>
      </c>
    </row>
    <row r="91" spans="5:6" ht="15">
      <c r="E91" s="30">
        <f>'Time Intervals'!E91</f>
        <v>0.5555555555555545</v>
      </c>
      <c r="F91" s="4" t="str">
        <f ca="1">_xlfn.IFERROR(INDEX(EventScheduler[],MATCH(DATEVALUE(DateVal)&amp;DailySchedule[[#This Row],[Time]],LookUpDateAndTime,0),3),"")</f>
        <v/>
      </c>
    </row>
    <row r="92" spans="5:6" ht="15">
      <c r="E92" s="30">
        <f>'Time Intervals'!E92</f>
        <v>0.5590277777777767</v>
      </c>
      <c r="F92" s="4" t="str">
        <f ca="1">_xlfn.IFERROR(INDEX(EventScheduler[],MATCH(DATEVALUE(DateVal)&amp;DailySchedule[[#This Row],[Time]],LookUpDateAndTime,0),3),"")</f>
        <v/>
      </c>
    </row>
    <row r="93" spans="5:6" ht="15">
      <c r="E93" s="30">
        <f>'Time Intervals'!E93</f>
        <v>0.5624999999999989</v>
      </c>
      <c r="F93" s="4" t="str">
        <f ca="1">_xlfn.IFERROR(INDEX(EventScheduler[],MATCH(DATEVALUE(DateVal)&amp;DailySchedule[[#This Row],[Time]],LookUpDateAndTime,0),3),"")</f>
        <v/>
      </c>
    </row>
    <row r="94" spans="5:6" ht="15">
      <c r="E94" s="30">
        <f>'Time Intervals'!E94</f>
        <v>0.5659722222222211</v>
      </c>
      <c r="F94" s="4" t="str">
        <f ca="1">_xlfn.IFERROR(INDEX(EventScheduler[],MATCH(DATEVALUE(DateVal)&amp;DailySchedule[[#This Row],[Time]],LookUpDateAndTime,0),3),"")</f>
        <v/>
      </c>
    </row>
    <row r="95" spans="5:6" ht="15">
      <c r="E95" s="30">
        <f>'Time Intervals'!E95</f>
        <v>0.5694444444444433</v>
      </c>
      <c r="F95" s="4" t="str">
        <f ca="1">_xlfn.IFERROR(INDEX(EventScheduler[],MATCH(DATEVALUE(DateVal)&amp;DailySchedule[[#This Row],[Time]],LookUpDateAndTime,0),3),"")</f>
        <v/>
      </c>
    </row>
    <row r="96" spans="5:6" ht="15">
      <c r="E96" s="30">
        <f>'Time Intervals'!E96</f>
        <v>0.5729166666666655</v>
      </c>
      <c r="F96" s="4" t="str">
        <f ca="1">_xlfn.IFERROR(INDEX(EventScheduler[],MATCH(DATEVALUE(DateVal)&amp;DailySchedule[[#This Row],[Time]],LookUpDateAndTime,0),3),"")</f>
        <v/>
      </c>
    </row>
    <row r="97" spans="5:6" ht="15">
      <c r="E97" s="30">
        <f>'Time Intervals'!E97</f>
        <v>0.5763888888888877</v>
      </c>
      <c r="F97" s="4" t="str">
        <f ca="1">_xlfn.IFERROR(INDEX(EventScheduler[],MATCH(DATEVALUE(DateVal)&amp;DailySchedule[[#This Row],[Time]],LookUpDateAndTime,0),3),"")</f>
        <v/>
      </c>
    </row>
    <row r="98" spans="5:6" ht="15">
      <c r="E98" s="30">
        <f>'Time Intervals'!E98</f>
        <v>0.5798611111111099</v>
      </c>
      <c r="F98" s="4" t="str">
        <f ca="1">_xlfn.IFERROR(INDEX(EventScheduler[],MATCH(DATEVALUE(DateVal)&amp;DailySchedule[[#This Row],[Time]],LookUpDateAndTime,0),3),"")</f>
        <v/>
      </c>
    </row>
    <row r="99" spans="5:6" ht="15">
      <c r="E99" s="30">
        <f>'Time Intervals'!E99</f>
        <v>0.5833333333333321</v>
      </c>
      <c r="F99" s="4" t="str">
        <f ca="1">_xlfn.IFERROR(INDEX(EventScheduler[],MATCH(DATEVALUE(DateVal)&amp;DailySchedule[[#This Row],[Time]],LookUpDateAndTime,0),3),"")</f>
        <v/>
      </c>
    </row>
    <row r="100" spans="5:6" ht="15">
      <c r="E100" s="30">
        <f>'Time Intervals'!E100</f>
        <v>0.5868055555555544</v>
      </c>
      <c r="F100" s="4" t="str">
        <f ca="1">_xlfn.IFERROR(INDEX(EventScheduler[],MATCH(DATEVALUE(DateVal)&amp;DailySchedule[[#This Row],[Time]],LookUpDateAndTime,0),3),"")</f>
        <v/>
      </c>
    </row>
    <row r="101" spans="5:6" ht="15">
      <c r="E101" s="30">
        <f>'Time Intervals'!E101</f>
        <v>0.5902777777777766</v>
      </c>
      <c r="F101" s="4" t="str">
        <f ca="1">_xlfn.IFERROR(INDEX(EventScheduler[],MATCH(DATEVALUE(DateVal)&amp;DailySchedule[[#This Row],[Time]],LookUpDateAndTime,0),3),"")</f>
        <v/>
      </c>
    </row>
    <row r="102" spans="5:6" ht="15">
      <c r="E102" s="30">
        <f>'Time Intervals'!E102</f>
        <v>0.5937499999999988</v>
      </c>
      <c r="F102" s="4" t="str">
        <f ca="1">_xlfn.IFERROR(INDEX(EventScheduler[],MATCH(DATEVALUE(DateVal)&amp;DailySchedule[[#This Row],[Time]],LookUpDateAndTime,0),3),"")</f>
        <v/>
      </c>
    </row>
    <row r="103" spans="5:6" ht="15">
      <c r="E103" s="30">
        <f>'Time Intervals'!E103</f>
        <v>0.597222222222221</v>
      </c>
      <c r="F103" s="4" t="str">
        <f ca="1">_xlfn.IFERROR(INDEX(EventScheduler[],MATCH(DATEVALUE(DateVal)&amp;DailySchedule[[#This Row],[Time]],LookUpDateAndTime,0),3),"")</f>
        <v/>
      </c>
    </row>
    <row r="104" spans="5:6" ht="15">
      <c r="E104" s="30">
        <f>'Time Intervals'!E104</f>
        <v>0.6006944444444432</v>
      </c>
      <c r="F104" s="4" t="str">
        <f ca="1">_xlfn.IFERROR(INDEX(EventScheduler[],MATCH(DATEVALUE(DateVal)&amp;DailySchedule[[#This Row],[Time]],LookUpDateAndTime,0),3),"")</f>
        <v/>
      </c>
    </row>
    <row r="105" spans="5:6" ht="15">
      <c r="E105" s="30">
        <f>'Time Intervals'!E105</f>
        <v>0.6041666666666654</v>
      </c>
      <c r="F105" s="4" t="str">
        <f ca="1">_xlfn.IFERROR(INDEX(EventScheduler[],MATCH(DATEVALUE(DateVal)&amp;DailySchedule[[#This Row],[Time]],LookUpDateAndTime,0),3),"")</f>
        <v/>
      </c>
    </row>
    <row r="106" spans="5:6" ht="15">
      <c r="E106" s="30">
        <f>'Time Intervals'!E106</f>
        <v>0.6076388888888876</v>
      </c>
      <c r="F106" s="4" t="str">
        <f ca="1">_xlfn.IFERROR(INDEX(EventScheduler[],MATCH(DATEVALUE(DateVal)&amp;DailySchedule[[#This Row],[Time]],LookUpDateAndTime,0),3),"")</f>
        <v/>
      </c>
    </row>
    <row r="107" spans="5:6" ht="15">
      <c r="E107" s="30">
        <f>'Time Intervals'!E107</f>
        <v>0.6111111111111098</v>
      </c>
      <c r="F107" s="4" t="str">
        <f ca="1">_xlfn.IFERROR(INDEX(EventScheduler[],MATCH(DATEVALUE(DateVal)&amp;DailySchedule[[#This Row],[Time]],LookUpDateAndTime,0),3),"")</f>
        <v/>
      </c>
    </row>
    <row r="108" spans="5:6" ht="15">
      <c r="E108" s="30">
        <f>'Time Intervals'!E108</f>
        <v>0.614583333333332</v>
      </c>
      <c r="F108" s="4" t="str">
        <f ca="1">_xlfn.IFERROR(INDEX(EventScheduler[],MATCH(DATEVALUE(DateVal)&amp;DailySchedule[[#This Row],[Time]],LookUpDateAndTime,0),3),"")</f>
        <v/>
      </c>
    </row>
    <row r="109" spans="5:6" ht="15">
      <c r="E109" s="30">
        <f>'Time Intervals'!E109</f>
        <v>0.6180555555555542</v>
      </c>
      <c r="F109" s="4" t="str">
        <f ca="1">_xlfn.IFERROR(INDEX(EventScheduler[],MATCH(DATEVALUE(DateVal)&amp;DailySchedule[[#This Row],[Time]],LookUpDateAndTime,0),3),"")</f>
        <v/>
      </c>
    </row>
    <row r="110" spans="5:6" ht="15">
      <c r="E110" s="30">
        <f>'Time Intervals'!E110</f>
        <v>0.6215277777777765</v>
      </c>
      <c r="F110" s="4" t="str">
        <f ca="1">_xlfn.IFERROR(INDEX(EventScheduler[],MATCH(DATEVALUE(DateVal)&amp;DailySchedule[[#This Row],[Time]],LookUpDateAndTime,0),3),"")</f>
        <v/>
      </c>
    </row>
    <row r="111" spans="5:6" ht="15">
      <c r="E111" s="30">
        <f>'Time Intervals'!E111</f>
        <v>0.6249999999999987</v>
      </c>
      <c r="F111" s="4" t="str">
        <f ca="1">_xlfn.IFERROR(INDEX(EventScheduler[],MATCH(DATEVALUE(DateVal)&amp;DailySchedule[[#This Row],[Time]],LookUpDateAndTime,0),3),"")</f>
        <v/>
      </c>
    </row>
    <row r="112" spans="5:6" ht="15">
      <c r="E112" s="30">
        <f>'Time Intervals'!E112</f>
        <v>0.6284722222222209</v>
      </c>
      <c r="F112" s="4" t="str">
        <f ca="1">_xlfn.IFERROR(INDEX(EventScheduler[],MATCH(DATEVALUE(DateVal)&amp;DailySchedule[[#This Row],[Time]],LookUpDateAndTime,0),3),"")</f>
        <v/>
      </c>
    </row>
    <row r="113" spans="5:6" ht="15">
      <c r="E113" s="30">
        <f>'Time Intervals'!E113</f>
        <v>0.6319444444444431</v>
      </c>
      <c r="F113" s="4" t="str">
        <f ca="1">_xlfn.IFERROR(INDEX(EventScheduler[],MATCH(DATEVALUE(DateVal)&amp;DailySchedule[[#This Row],[Time]],LookUpDateAndTime,0),3),"")</f>
        <v/>
      </c>
    </row>
    <row r="114" spans="5:6" ht="15">
      <c r="E114" s="30">
        <f>'Time Intervals'!E114</f>
        <v>0.6354166666666653</v>
      </c>
      <c r="F114" s="48" t="str">
        <f ca="1">_xlfn.IFERROR(INDEX(EventScheduler[],MATCH(DATEVALUE(DateVal)&amp;DailySchedule[[#This Row],[Time]],LookUpDateAndTime,0),3),"")</f>
        <v/>
      </c>
    </row>
    <row r="115" spans="5:6" ht="15">
      <c r="E115" s="30">
        <f>'Time Intervals'!E115</f>
        <v>0.6388888888888875</v>
      </c>
      <c r="F115" s="48" t="str">
        <f ca="1">_xlfn.IFERROR(INDEX(EventScheduler[],MATCH(DATEVALUE(DateVal)&amp;DailySchedule[[#This Row],[Time]],LookUpDateAndTime,0),3),"")</f>
        <v/>
      </c>
    </row>
    <row r="116" spans="5:6" ht="15">
      <c r="E116" s="30">
        <f>'Time Intervals'!E116</f>
        <v>0.6423611111111097</v>
      </c>
      <c r="F116" s="48" t="str">
        <f ca="1">_xlfn.IFERROR(INDEX(EventScheduler[],MATCH(DATEVALUE(DateVal)&amp;DailySchedule[[#This Row],[Time]],LookUpDateAndTime,0),3),"")</f>
        <v/>
      </c>
    </row>
    <row r="117" spans="5:6" ht="15">
      <c r="E117" s="30">
        <f>'Time Intervals'!E117</f>
        <v>0.6458333333333319</v>
      </c>
      <c r="F117" s="48" t="str">
        <f ca="1">_xlfn.IFERROR(INDEX(EventScheduler[],MATCH(DATEVALUE(DateVal)&amp;DailySchedule[[#This Row],[Time]],LookUpDateAndTime,0),3),"")</f>
        <v/>
      </c>
    </row>
    <row r="118" spans="5:6" ht="15">
      <c r="E118" s="30">
        <f>'Time Intervals'!E118</f>
        <v>0.6493055555555541</v>
      </c>
      <c r="F118" s="48" t="str">
        <f ca="1">_xlfn.IFERROR(INDEX(EventScheduler[],MATCH(DATEVALUE(DateVal)&amp;DailySchedule[[#This Row],[Time]],LookUpDateAndTime,0),3),"")</f>
        <v/>
      </c>
    </row>
    <row r="119" spans="5:6" ht="15">
      <c r="E119" s="30">
        <f>'Time Intervals'!E119</f>
        <v>0.6527777777777763</v>
      </c>
      <c r="F119" s="48" t="str">
        <f ca="1">_xlfn.IFERROR(INDEX(EventScheduler[],MATCH(DATEVALUE(DateVal)&amp;DailySchedule[[#This Row],[Time]],LookUpDateAndTime,0),3),"")</f>
        <v/>
      </c>
    </row>
    <row r="120" spans="5:6" ht="15">
      <c r="E120" s="30">
        <f>'Time Intervals'!E120</f>
        <v>0.6562499999999986</v>
      </c>
      <c r="F120" s="48" t="str">
        <f ca="1">_xlfn.IFERROR(INDEX(EventScheduler[],MATCH(DATEVALUE(DateVal)&amp;DailySchedule[[#This Row],[Time]],LookUpDateAndTime,0),3),"")</f>
        <v/>
      </c>
    </row>
    <row r="121" spans="5:6" ht="15">
      <c r="E121" s="30">
        <f>'Time Intervals'!E121</f>
        <v>0.6597222222222208</v>
      </c>
      <c r="F121" s="48" t="str">
        <f ca="1">_xlfn.IFERROR(INDEX(EventScheduler[],MATCH(DATEVALUE(DateVal)&amp;DailySchedule[[#This Row],[Time]],LookUpDateAndTime,0),3),"")</f>
        <v/>
      </c>
    </row>
    <row r="122" spans="5:6" ht="15">
      <c r="E122" s="30">
        <f>'Time Intervals'!E122</f>
        <v>0.663194444444443</v>
      </c>
      <c r="F122" s="48" t="str">
        <f ca="1">_xlfn.IFERROR(INDEX(EventScheduler[],MATCH(DATEVALUE(DateVal)&amp;DailySchedule[[#This Row],[Time]],LookUpDateAndTime,0),3),"")</f>
        <v/>
      </c>
    </row>
    <row r="123" spans="5:6" ht="15">
      <c r="E123" s="30">
        <f>'Time Intervals'!E123</f>
        <v>0.6666666666666652</v>
      </c>
      <c r="F123" s="48" t="str">
        <f ca="1">_xlfn.IFERROR(INDEX(EventScheduler[],MATCH(DATEVALUE(DateVal)&amp;DailySchedule[[#This Row],[Time]],LookUpDateAndTime,0),3),"")</f>
        <v/>
      </c>
    </row>
    <row r="124" spans="5:6" ht="15">
      <c r="E124" s="30">
        <f>'Time Intervals'!E124</f>
        <v>0.6701388888888874</v>
      </c>
      <c r="F124" s="48" t="str">
        <f ca="1">_xlfn.IFERROR(INDEX(EventScheduler[],MATCH(DATEVALUE(DateVal)&amp;DailySchedule[[#This Row],[Time]],LookUpDateAndTime,0),3),"")</f>
        <v/>
      </c>
    </row>
    <row r="125" spans="5:6" ht="15">
      <c r="E125" s="30">
        <f>'Time Intervals'!E125</f>
        <v>0.6736111111111096</v>
      </c>
      <c r="F125" s="48" t="str">
        <f ca="1">_xlfn.IFERROR(INDEX(EventScheduler[],MATCH(DATEVALUE(DateVal)&amp;DailySchedule[[#This Row],[Time]],LookUpDateAndTime,0),3),"")</f>
        <v/>
      </c>
    </row>
    <row r="126" spans="5:6" ht="15">
      <c r="E126" s="30">
        <f>'Time Intervals'!E126</f>
        <v>0.6770833333333318</v>
      </c>
      <c r="F126" s="48" t="str">
        <f ca="1">_xlfn.IFERROR(INDEX(EventScheduler[],MATCH(DATEVALUE(DateVal)&amp;DailySchedule[[#This Row],[Time]],LookUpDateAndTime,0),3),"")</f>
        <v/>
      </c>
    </row>
    <row r="127" spans="5:6" ht="15">
      <c r="E127" s="30">
        <f>'Time Intervals'!E127</f>
        <v>0.680555555555554</v>
      </c>
      <c r="F127" s="48" t="str">
        <f ca="1">_xlfn.IFERROR(INDEX(EventScheduler[],MATCH(DATEVALUE(DateVal)&amp;DailySchedule[[#This Row],[Time]],LookUpDateAndTime,0),3),"")</f>
        <v/>
      </c>
    </row>
    <row r="128" spans="5:6" ht="15">
      <c r="E128" s="30">
        <f>'Time Intervals'!E128</f>
        <v>0.6840277777777762</v>
      </c>
      <c r="F128" s="48" t="str">
        <f ca="1">_xlfn.IFERROR(INDEX(EventScheduler[],MATCH(DATEVALUE(DateVal)&amp;DailySchedule[[#This Row],[Time]],LookUpDateAndTime,0),3),"")</f>
        <v/>
      </c>
    </row>
    <row r="129" spans="5:6" ht="15">
      <c r="E129" s="30">
        <f>'Time Intervals'!E129</f>
        <v>0.6874999999999984</v>
      </c>
      <c r="F129" s="48" t="str">
        <f ca="1">_xlfn.IFERROR(INDEX(EventScheduler[],MATCH(DATEVALUE(DateVal)&amp;DailySchedule[[#This Row],[Time]],LookUpDateAndTime,0),3),"")</f>
        <v/>
      </c>
    </row>
    <row r="130" spans="5:6" ht="15">
      <c r="E130" s="30">
        <f>'Time Intervals'!E130</f>
        <v>0.6909722222222207</v>
      </c>
      <c r="F130" s="48" t="str">
        <f ca="1">_xlfn.IFERROR(INDEX(EventScheduler[],MATCH(DATEVALUE(DateVal)&amp;DailySchedule[[#This Row],[Time]],LookUpDateAndTime,0),3),"")</f>
        <v/>
      </c>
    </row>
    <row r="131" spans="5:6" ht="15">
      <c r="E131" s="30">
        <f>'Time Intervals'!E131</f>
        <v>0.6944444444444429</v>
      </c>
      <c r="F131" s="48" t="str">
        <f ca="1">_xlfn.IFERROR(INDEX(EventScheduler[],MATCH(DATEVALUE(DateVal)&amp;DailySchedule[[#This Row],[Time]],LookUpDateAndTime,0),3),"")</f>
        <v/>
      </c>
    </row>
    <row r="132" spans="5:6" ht="15">
      <c r="E132" s="30">
        <f>'Time Intervals'!E132</f>
        <v>0.6979166666666651</v>
      </c>
      <c r="F132" s="48" t="str">
        <f ca="1">_xlfn.IFERROR(INDEX(EventScheduler[],MATCH(DATEVALUE(DateVal)&amp;DailySchedule[[#This Row],[Time]],LookUpDateAndTime,0),3),"")</f>
        <v/>
      </c>
    </row>
    <row r="133" spans="5:6" ht="15">
      <c r="E133" s="30">
        <f>'Time Intervals'!E133</f>
        <v>0.7013888888888873</v>
      </c>
      <c r="F133" s="48" t="str">
        <f ca="1">_xlfn.IFERROR(INDEX(EventScheduler[],MATCH(DATEVALUE(DateVal)&amp;DailySchedule[[#This Row],[Time]],LookUpDateAndTime,0),3),"")</f>
        <v/>
      </c>
    </row>
    <row r="134" spans="5:6" ht="15">
      <c r="E134" s="30">
        <f>'Time Intervals'!E134</f>
        <v>0.7048611111111095</v>
      </c>
      <c r="F134" s="48" t="str">
        <f ca="1">_xlfn.IFERROR(INDEX(EventScheduler[],MATCH(DATEVALUE(DateVal)&amp;DailySchedule[[#This Row],[Time]],LookUpDateAndTime,0),3),"")</f>
        <v/>
      </c>
    </row>
    <row r="135" spans="5:6" ht="15">
      <c r="E135" s="30">
        <f>'Time Intervals'!E135</f>
        <v>0.7083333333333317</v>
      </c>
      <c r="F135" s="48" t="str">
        <f ca="1">_xlfn.IFERROR(INDEX(EventScheduler[],MATCH(DATEVALUE(DateVal)&amp;DailySchedule[[#This Row],[Time]],LookUpDateAndTime,0),3),"")</f>
        <v/>
      </c>
    </row>
    <row r="136" spans="5:6" ht="15">
      <c r="E136" s="30">
        <f>'Time Intervals'!E136</f>
        <v>0.7118055555555539</v>
      </c>
      <c r="F136" s="48" t="str">
        <f ca="1">_xlfn.IFERROR(INDEX(EventScheduler[],MATCH(DATEVALUE(DateVal)&amp;DailySchedule[[#This Row],[Time]],LookUpDateAndTime,0),3),"")</f>
        <v/>
      </c>
    </row>
    <row r="137" spans="5:6" ht="15">
      <c r="E137" s="30">
        <f>'Time Intervals'!E137</f>
        <v>0.7152777777777761</v>
      </c>
      <c r="F137" s="48" t="str">
        <f ca="1">_xlfn.IFERROR(INDEX(EventScheduler[],MATCH(DATEVALUE(DateVal)&amp;DailySchedule[[#This Row],[Time]],LookUpDateAndTime,0),3),"")</f>
        <v/>
      </c>
    </row>
    <row r="138" spans="5:6" ht="15">
      <c r="E138" s="30">
        <f>'Time Intervals'!E138</f>
        <v>0.7187499999999983</v>
      </c>
      <c r="F138" s="48" t="str">
        <f ca="1">_xlfn.IFERROR(INDEX(EventScheduler[],MATCH(DATEVALUE(DateVal)&amp;DailySchedule[[#This Row],[Time]],LookUpDateAndTime,0),3),"")</f>
        <v/>
      </c>
    </row>
    <row r="139" spans="5:6" ht="15">
      <c r="E139" s="30">
        <f>'Time Intervals'!E139</f>
        <v>0.7222222222222205</v>
      </c>
      <c r="F139" s="48" t="str">
        <f ca="1">_xlfn.IFERROR(INDEX(EventScheduler[],MATCH(DATEVALUE(DateVal)&amp;DailySchedule[[#This Row],[Time]],LookUpDateAndTime,0),3),"")</f>
        <v/>
      </c>
    </row>
    <row r="140" spans="5:6" ht="15">
      <c r="E140" s="30">
        <f>'Time Intervals'!E140</f>
        <v>0.7256944444444428</v>
      </c>
      <c r="F140" s="48" t="str">
        <f ca="1">_xlfn.IFERROR(INDEX(EventScheduler[],MATCH(DATEVALUE(DateVal)&amp;DailySchedule[[#This Row],[Time]],LookUpDateAndTime,0),3),"")</f>
        <v/>
      </c>
    </row>
    <row r="141" spans="5:6" ht="15">
      <c r="E141" s="30">
        <f>'Time Intervals'!E141</f>
        <v>0.729166666666665</v>
      </c>
      <c r="F141" s="48" t="str">
        <f ca="1">_xlfn.IFERROR(INDEX(EventScheduler[],MATCH(DATEVALUE(DateVal)&amp;DailySchedule[[#This Row],[Time]],LookUpDateAndTime,0),3),"")</f>
        <v/>
      </c>
    </row>
    <row r="142" spans="5:6" ht="15">
      <c r="E142" s="30">
        <f>'Time Intervals'!E142</f>
        <v>0.7326388888888872</v>
      </c>
      <c r="F142" s="48" t="str">
        <f ca="1">_xlfn.IFERROR(INDEX(EventScheduler[],MATCH(DATEVALUE(DateVal)&amp;DailySchedule[[#This Row],[Time]],LookUpDateAndTime,0),3),"")</f>
        <v/>
      </c>
    </row>
    <row r="143" spans="5:6" ht="15">
      <c r="E143" s="30">
        <f>'Time Intervals'!E143</f>
        <v>0.7361111111111094</v>
      </c>
      <c r="F143" s="48" t="str">
        <f ca="1">_xlfn.IFERROR(INDEX(EventScheduler[],MATCH(DATEVALUE(DateVal)&amp;DailySchedule[[#This Row],[Time]],LookUpDateAndTime,0),3),"")</f>
        <v/>
      </c>
    </row>
    <row r="144" spans="5:6" ht="15">
      <c r="E144" s="30">
        <f>'Time Intervals'!E144</f>
        <v>0.7395833333333316</v>
      </c>
      <c r="F144" s="48" t="str">
        <f ca="1">_xlfn.IFERROR(INDEX(EventScheduler[],MATCH(DATEVALUE(DateVal)&amp;DailySchedule[[#This Row],[Time]],LookUpDateAndTime,0),3),"")</f>
        <v/>
      </c>
    </row>
    <row r="145" spans="5:6" ht="15">
      <c r="E145" s="30">
        <f>'Time Intervals'!E145</f>
        <v>0.7430555555555538</v>
      </c>
      <c r="F145" s="48" t="str">
        <f ca="1">_xlfn.IFERROR(INDEX(EventScheduler[],MATCH(DATEVALUE(DateVal)&amp;DailySchedule[[#This Row],[Time]],LookUpDateAndTime,0),3),"")</f>
        <v/>
      </c>
    </row>
    <row r="146" spans="5:6" ht="15">
      <c r="E146" s="30">
        <f>'Time Intervals'!E146</f>
        <v>0.746527777777776</v>
      </c>
      <c r="F146" s="48" t="str">
        <f ca="1">_xlfn.IFERROR(INDEX(EventScheduler[],MATCH(DATEVALUE(DateVal)&amp;DailySchedule[[#This Row],[Time]],LookUpDateAndTime,0),3),"")</f>
        <v/>
      </c>
    </row>
    <row r="147" spans="5:6" ht="15">
      <c r="E147" s="30">
        <f>'Time Intervals'!E147</f>
        <v>0.7499999999999982</v>
      </c>
      <c r="F147" s="48" t="str">
        <f ca="1">_xlfn.IFERROR(INDEX(EventScheduler[],MATCH(DATEVALUE(DateVal)&amp;DailySchedule[[#This Row],[Time]],LookUpDateAndTime,0),3),"")</f>
        <v/>
      </c>
    </row>
    <row r="148" spans="5:6" ht="15">
      <c r="E148" s="30">
        <f>'Time Intervals'!E148</f>
        <v>0.7534722222222204</v>
      </c>
      <c r="F148" s="48" t="str">
        <f ca="1">_xlfn.IFERROR(INDEX(EventScheduler[],MATCH(DATEVALUE(DateVal)&amp;DailySchedule[[#This Row],[Time]],LookUpDateAndTime,0),3),"")</f>
        <v/>
      </c>
    </row>
    <row r="149" spans="5:6" ht="15">
      <c r="E149" s="30">
        <f>'Time Intervals'!E149</f>
        <v>0.7569444444444426</v>
      </c>
      <c r="F149" s="48" t="str">
        <f ca="1">_xlfn.IFERROR(INDEX(EventScheduler[],MATCH(DATEVALUE(DateVal)&amp;DailySchedule[[#This Row],[Time]],LookUpDateAndTime,0),3),"")</f>
        <v/>
      </c>
    </row>
    <row r="150" spans="5:6" ht="15">
      <c r="E150" s="30">
        <f>'Time Intervals'!E150</f>
        <v>0.7604166666666649</v>
      </c>
      <c r="F150" s="48" t="str">
        <f ca="1">_xlfn.IFERROR(INDEX(EventScheduler[],MATCH(DATEVALUE(DateVal)&amp;DailySchedule[[#This Row],[Time]],LookUpDateAndTime,0),3),"")</f>
        <v/>
      </c>
    </row>
    <row r="151" spans="5:6" ht="15">
      <c r="E151" s="30">
        <f>'Time Intervals'!E151</f>
        <v>0.7638888888888871</v>
      </c>
      <c r="F151" s="48" t="str">
        <f ca="1">_xlfn.IFERROR(INDEX(EventScheduler[],MATCH(DATEVALUE(DateVal)&amp;DailySchedule[[#This Row],[Time]],LookUpDateAndTime,0),3),"")</f>
        <v/>
      </c>
    </row>
    <row r="152" spans="5:6" ht="15">
      <c r="E152" s="30">
        <f>'Time Intervals'!E152</f>
        <v>0.7673611111111093</v>
      </c>
      <c r="F152" s="48" t="str">
        <f ca="1">_xlfn.IFERROR(INDEX(EventScheduler[],MATCH(DATEVALUE(DateVal)&amp;DailySchedule[[#This Row],[Time]],LookUpDateAndTime,0),3),"")</f>
        <v/>
      </c>
    </row>
    <row r="153" spans="5:6" ht="15">
      <c r="E153" s="30">
        <f>'Time Intervals'!E153</f>
        <v>0.7708333333333315</v>
      </c>
      <c r="F153" s="48" t="str">
        <f ca="1">_xlfn.IFERROR(INDEX(EventScheduler[],MATCH(DATEVALUE(DateVal)&amp;DailySchedule[[#This Row],[Time]],LookUpDateAndTime,0),3),"")</f>
        <v/>
      </c>
    </row>
    <row r="154" spans="5:6" ht="15">
      <c r="E154" s="30">
        <f>'Time Intervals'!E154</f>
        <v>0</v>
      </c>
      <c r="F154" s="48" t="str">
        <f ca="1">_xlfn.IFERROR(INDEX(EventScheduler[],MATCH(DATEVALUE(DateVal)&amp;DailySchedule[[#This Row],[Time]],LookUpDateAndTime,0),3),"")</f>
        <v/>
      </c>
    </row>
    <row r="155" spans="5:6" ht="15">
      <c r="E155" s="30">
        <f>'Time Intervals'!E155</f>
        <v>0</v>
      </c>
      <c r="F155" s="48" t="str">
        <f ca="1">_xlfn.IFERROR(INDEX(EventScheduler[],MATCH(DATEVALUE(DateVal)&amp;DailySchedule[[#This Row],[Time]],LookUpDateAndTime,0),3),"")</f>
        <v/>
      </c>
    </row>
    <row r="156" spans="5:6" ht="15">
      <c r="E156" s="30">
        <f>'Time Intervals'!E156</f>
        <v>0</v>
      </c>
      <c r="F156" s="48" t="str">
        <f ca="1">_xlfn.IFERROR(INDEX(EventScheduler[],MATCH(DATEVALUE(DateVal)&amp;DailySchedule[[#This Row],[Time]],LookUpDateAndTime,0),3),"")</f>
        <v/>
      </c>
    </row>
    <row r="157" spans="5:6" ht="15">
      <c r="E157" s="30">
        <f>'Time Intervals'!E157</f>
        <v>0</v>
      </c>
      <c r="F157" s="48" t="str">
        <f ca="1">_xlfn.IFERROR(INDEX(EventScheduler[],MATCH(DATEVALUE(DateVal)&amp;DailySchedule[[#This Row],[Time]],LookUpDateAndTime,0),3),"")</f>
        <v/>
      </c>
    </row>
    <row r="158" spans="5:6" ht="15">
      <c r="E158" s="30">
        <f>'Time Intervals'!E158</f>
        <v>0</v>
      </c>
      <c r="F158" s="48" t="str">
        <f ca="1">_xlfn.IFERROR(INDEX(EventScheduler[],MATCH(DATEVALUE(DateVal)&amp;DailySchedule[[#This Row],[Time]],LookUpDateAndTime,0),3),"")</f>
        <v/>
      </c>
    </row>
    <row r="159" spans="5:6" ht="15">
      <c r="E159" s="30">
        <f>'Time Intervals'!E159</f>
        <v>0</v>
      </c>
      <c r="F159" s="48" t="str">
        <f ca="1">_xlfn.IFERROR(INDEX(EventScheduler[],MATCH(DATEVALUE(DateVal)&amp;DailySchedule[[#This Row],[Time]],LookUpDateAndTime,0),3),"")</f>
        <v/>
      </c>
    </row>
    <row r="160" spans="5:6" ht="15">
      <c r="E160" s="30">
        <f>'Time Intervals'!E160</f>
        <v>0</v>
      </c>
      <c r="F160" s="48" t="str">
        <f ca="1">_xlfn.IFERROR(INDEX(EventScheduler[],MATCH(DATEVALUE(DateVal)&amp;DailySchedule[[#This Row],[Time]],LookUpDateAndTime,0),3),"")</f>
        <v/>
      </c>
    </row>
    <row r="161" spans="5:6" ht="15">
      <c r="E161" s="30">
        <f>'Time Intervals'!E161</f>
        <v>0</v>
      </c>
      <c r="F161" s="48" t="str">
        <f ca="1">_xlfn.IFERROR(INDEX(EventScheduler[],MATCH(DATEVALUE(DateVal)&amp;DailySchedule[[#This Row],[Time]],LookUpDateAndTime,0),3),"")</f>
        <v/>
      </c>
    </row>
    <row r="162" spans="5:6" ht="15">
      <c r="E162" s="30">
        <f>'Time Intervals'!E162</f>
        <v>0</v>
      </c>
      <c r="F162" s="48" t="str">
        <f ca="1">_xlfn.IFERROR(INDEX(EventScheduler[],MATCH(DATEVALUE(DateVal)&amp;DailySchedule[[#This Row],[Time]],LookUpDateAndTime,0),3),"")</f>
        <v/>
      </c>
    </row>
    <row r="163" spans="5:6" ht="15">
      <c r="E163" s="30">
        <f>'Time Intervals'!E163</f>
        <v>0</v>
      </c>
      <c r="F163" s="48" t="str">
        <f ca="1">_xlfn.IFERROR(INDEX(EventScheduler[],MATCH(DATEVALUE(DateVal)&amp;DailySchedule[[#This Row],[Time]],LookUpDateAndTime,0),3),"")</f>
        <v/>
      </c>
    </row>
    <row r="164" spans="5:6" ht="15">
      <c r="E164" s="30">
        <f>'Time Intervals'!E164</f>
        <v>0</v>
      </c>
      <c r="F164" s="48" t="str">
        <f ca="1">_xlfn.IFERROR(INDEX(EventScheduler[],MATCH(DATEVALUE(DateVal)&amp;DailySchedule[[#This Row],[Time]],LookUpDateAndTime,0),3),"")</f>
        <v/>
      </c>
    </row>
    <row r="165" spans="5:6" ht="15">
      <c r="E165" s="30">
        <f>'Time Intervals'!E165</f>
        <v>0</v>
      </c>
      <c r="F165" s="48" t="str">
        <f ca="1">_xlfn.IFERROR(INDEX(EventScheduler[],MATCH(DATEVALUE(DateVal)&amp;DailySchedule[[#This Row],[Time]],LookUpDateAndTime,0),3),"")</f>
        <v/>
      </c>
    </row>
    <row r="166" spans="5:6" ht="15">
      <c r="E166" s="30">
        <f>'Time Intervals'!E166</f>
        <v>0</v>
      </c>
      <c r="F166" s="48" t="str">
        <f ca="1">_xlfn.IFERROR(INDEX(EventScheduler[],MATCH(DATEVALUE(DateVal)&amp;DailySchedule[[#This Row],[Time]],LookUpDateAndTime,0),3),"")</f>
        <v/>
      </c>
    </row>
    <row r="167" spans="5:6" ht="15">
      <c r="E167" s="30">
        <f>'Time Intervals'!E167</f>
        <v>0</v>
      </c>
      <c r="F167" s="48" t="str">
        <f ca="1">_xlfn.IFERROR(INDEX(EventScheduler[],MATCH(DATEVALUE(DateVal)&amp;DailySchedule[[#This Row],[Time]],LookUpDateAndTime,0),3),"")</f>
        <v/>
      </c>
    </row>
    <row r="168" spans="5:6" ht="15">
      <c r="E168" s="30">
        <f>'Time Intervals'!E168</f>
        <v>0</v>
      </c>
      <c r="F168" s="48" t="str">
        <f ca="1">_xlfn.IFERROR(INDEX(EventScheduler[],MATCH(DATEVALUE(DateVal)&amp;DailySchedule[[#This Row],[Time]],LookUpDateAndTime,0),3),"")</f>
        <v/>
      </c>
    </row>
    <row r="169" spans="5:6" ht="15">
      <c r="E169" s="30">
        <f>'Time Intervals'!E169</f>
        <v>0</v>
      </c>
      <c r="F169" s="48" t="str">
        <f ca="1">_xlfn.IFERROR(INDEX(EventScheduler[],MATCH(DATEVALUE(DateVal)&amp;DailySchedule[[#This Row],[Time]],LookUpDateAndTime,0),3),"")</f>
        <v/>
      </c>
    </row>
    <row r="170" spans="5:6" ht="15">
      <c r="E170" s="30">
        <f>'Time Intervals'!E170</f>
        <v>0</v>
      </c>
      <c r="F170" s="48" t="str">
        <f ca="1">_xlfn.IFERROR(INDEX(EventScheduler[],MATCH(DATEVALUE(DateVal)&amp;DailySchedule[[#This Row],[Time]],LookUpDateAndTime,0),3),"")</f>
        <v/>
      </c>
    </row>
    <row r="171" spans="5:6" ht="15">
      <c r="E171" s="30">
        <f>'Time Intervals'!E171</f>
        <v>0</v>
      </c>
      <c r="F171" s="48" t="str">
        <f ca="1">_xlfn.IFERROR(INDEX(EventScheduler[],MATCH(DATEVALUE(DateVal)&amp;DailySchedule[[#This Row],[Time]],LookUpDateAndTime,0),3),"")</f>
        <v/>
      </c>
    </row>
    <row r="172" spans="5:6" ht="15">
      <c r="E172" s="30">
        <f>'Time Intervals'!E172</f>
        <v>0</v>
      </c>
      <c r="F172" s="48" t="str">
        <f ca="1">_xlfn.IFERROR(INDEX(EventScheduler[],MATCH(DATEVALUE(DateVal)&amp;DailySchedule[[#This Row],[Time]],LookUpDateAndTime,0),3),"")</f>
        <v/>
      </c>
    </row>
    <row r="173" spans="5:6" ht="15">
      <c r="E173" s="30">
        <f>'Time Intervals'!E173</f>
        <v>0</v>
      </c>
      <c r="F173" s="48" t="str">
        <f ca="1">_xlfn.IFERROR(INDEX(EventScheduler[],MATCH(DATEVALUE(DateVal)&amp;DailySchedule[[#This Row],[Time]],LookUpDateAndTime,0),3),"")</f>
        <v/>
      </c>
    </row>
    <row r="174" spans="5:6" ht="15">
      <c r="E174" s="30">
        <f>'Time Intervals'!E174</f>
        <v>0</v>
      </c>
      <c r="F174" s="48" t="str">
        <f ca="1">_xlfn.IFERROR(INDEX(EventScheduler[],MATCH(DATEVALUE(DateVal)&amp;DailySchedule[[#This Row],[Time]],LookUpDateAndTime,0),3),"")</f>
        <v/>
      </c>
    </row>
    <row r="175" spans="5:6" ht="15">
      <c r="E175" s="30">
        <f>'Time Intervals'!E175</f>
        <v>0</v>
      </c>
      <c r="F175" s="48" t="str">
        <f ca="1">_xlfn.IFERROR(INDEX(EventScheduler[],MATCH(DATEVALUE(DateVal)&amp;DailySchedule[[#This Row],[Time]],LookUpDateAndTime,0),3),"")</f>
        <v/>
      </c>
    </row>
    <row r="176" spans="5:6" ht="15">
      <c r="E176" s="30">
        <f>'Time Intervals'!E176</f>
        <v>0</v>
      </c>
      <c r="F176" s="48" t="str">
        <f ca="1">_xlfn.IFERROR(INDEX(EventScheduler[],MATCH(DATEVALUE(DateVal)&amp;DailySchedule[[#This Row],[Time]],LookUpDateAndTime,0),3),"")</f>
        <v/>
      </c>
    </row>
    <row r="177" spans="5:6" ht="15">
      <c r="E177" s="30">
        <f>'Time Intervals'!E177</f>
        <v>0</v>
      </c>
      <c r="F177" s="48" t="str">
        <f ca="1">_xlfn.IFERROR(INDEX(EventScheduler[],MATCH(DATEVALUE(DateVal)&amp;DailySchedule[[#This Row],[Time]],LookUpDateAndTime,0),3),"")</f>
        <v/>
      </c>
    </row>
    <row r="178" spans="5:6" ht="15">
      <c r="E178" s="30">
        <f>'Time Intervals'!E178</f>
        <v>0</v>
      </c>
      <c r="F178" s="48" t="str">
        <f ca="1">_xlfn.IFERROR(INDEX(EventScheduler[],MATCH(DATEVALUE(DateVal)&amp;DailySchedule[[#This Row],[Time]],LookUpDateAndTime,0),3),"")</f>
        <v/>
      </c>
    </row>
    <row r="179" spans="5:6" ht="15">
      <c r="E179" s="30">
        <f>'Time Intervals'!E179</f>
        <v>0</v>
      </c>
      <c r="F179" s="48" t="str">
        <f ca="1">_xlfn.IFERROR(INDEX(EventScheduler[],MATCH(DATEVALUE(DateVal)&amp;DailySchedule[[#This Row],[Time]],LookUpDateAndTime,0),3),"")</f>
        <v/>
      </c>
    </row>
    <row r="180" spans="5:6" ht="15">
      <c r="E180" s="30">
        <f>'Time Intervals'!E180</f>
        <v>0</v>
      </c>
      <c r="F180" s="48" t="str">
        <f ca="1">_xlfn.IFERROR(INDEX(EventScheduler[],MATCH(DATEVALUE(DateVal)&amp;DailySchedule[[#This Row],[Time]],LookUpDateAndTime,0),3),"")</f>
        <v/>
      </c>
    </row>
    <row r="181" spans="5:6" ht="15">
      <c r="E181" s="30">
        <f>'Time Intervals'!E181</f>
        <v>0</v>
      </c>
      <c r="F181" s="48" t="str">
        <f ca="1">_xlfn.IFERROR(INDEX(EventScheduler[],MATCH(DATEVALUE(DateVal)&amp;DailySchedule[[#This Row],[Time]],LookUpDateAndTime,0),3),"")</f>
        <v/>
      </c>
    </row>
    <row r="182" spans="5:6" ht="15">
      <c r="E182" s="30">
        <f>'Time Intervals'!E182</f>
        <v>0</v>
      </c>
      <c r="F182" s="48" t="str">
        <f ca="1">_xlfn.IFERROR(INDEX(EventScheduler[],MATCH(DATEVALUE(DateVal)&amp;DailySchedule[[#This Row],[Time]],LookUpDateAndTime,0),3),"")</f>
        <v/>
      </c>
    </row>
    <row r="183" spans="5:6" ht="15">
      <c r="E183" s="30">
        <f>'Time Intervals'!E183</f>
        <v>0</v>
      </c>
      <c r="F183" s="48" t="str">
        <f ca="1">_xlfn.IFERROR(INDEX(EventScheduler[],MATCH(DATEVALUE(DateVal)&amp;DailySchedule[[#This Row],[Time]],LookUpDateAndTime,0),3),"")</f>
        <v/>
      </c>
    </row>
    <row r="184" spans="5:6" ht="15">
      <c r="E184" s="30">
        <f>'Time Intervals'!E184</f>
        <v>0</v>
      </c>
      <c r="F184" s="48" t="str">
        <f ca="1">_xlfn.IFERROR(INDEX(EventScheduler[],MATCH(DATEVALUE(DateVal)&amp;DailySchedule[[#This Row],[Time]],LookUpDateAndTime,0),3),"")</f>
        <v/>
      </c>
    </row>
    <row r="185" spans="5:6" ht="15">
      <c r="E185" s="30">
        <f>'Time Intervals'!E185</f>
        <v>0</v>
      </c>
      <c r="F185" s="48" t="str">
        <f ca="1">_xlfn.IFERROR(INDEX(EventScheduler[],MATCH(DATEVALUE(DateVal)&amp;DailySchedule[[#This Row],[Time]],LookUpDateAndTime,0),3),"")</f>
        <v/>
      </c>
    </row>
    <row r="186" spans="5:6" ht="15">
      <c r="E186" s="30">
        <f>'Time Intervals'!E186</f>
        <v>0</v>
      </c>
      <c r="F186" s="48" t="str">
        <f ca="1">_xlfn.IFERROR(INDEX(EventScheduler[],MATCH(DATEVALUE(DateVal)&amp;DailySchedule[[#This Row],[Time]],LookUpDateAndTime,0),3),"")</f>
        <v/>
      </c>
    </row>
    <row r="187" spans="5:6" ht="15">
      <c r="E187" s="30">
        <f>'Time Intervals'!E187</f>
        <v>0</v>
      </c>
      <c r="F187" s="48" t="str">
        <f ca="1">_xlfn.IFERROR(INDEX(EventScheduler[],MATCH(DATEVALUE(DateVal)&amp;DailySchedule[[#This Row],[Time]],LookUpDateAndTime,0),3),"")</f>
        <v/>
      </c>
    </row>
    <row r="188" spans="5:6" ht="15">
      <c r="E188" s="30">
        <f>'Time Intervals'!E188</f>
        <v>0</v>
      </c>
      <c r="F188" s="48" t="str">
        <f ca="1">_xlfn.IFERROR(INDEX(EventScheduler[],MATCH(DATEVALUE(DateVal)&amp;DailySchedule[[#This Row],[Time]],LookUpDateAndTime,0),3),"")</f>
        <v/>
      </c>
    </row>
    <row r="189" spans="5:6" ht="15">
      <c r="E189" s="30">
        <f>'Time Intervals'!E189</f>
        <v>0</v>
      </c>
      <c r="F189" s="48" t="str">
        <f ca="1">_xlfn.IFERROR(INDEX(EventScheduler[],MATCH(DATEVALUE(DateVal)&amp;DailySchedule[[#This Row],[Time]],LookUpDateAndTime,0),3),"")</f>
        <v/>
      </c>
    </row>
    <row r="190" spans="5:6" ht="15">
      <c r="E190" s="30">
        <f>'Time Intervals'!E190</f>
        <v>0</v>
      </c>
      <c r="F190" s="48" t="str">
        <f ca="1">_xlfn.IFERROR(INDEX(EventScheduler[],MATCH(DATEVALUE(DateVal)&amp;DailySchedule[[#This Row],[Time]],LookUpDateAndTime,0),3),"")</f>
        <v/>
      </c>
    </row>
    <row r="191" spans="5:6" ht="15">
      <c r="E191" s="30">
        <f>'Time Intervals'!E191</f>
        <v>0</v>
      </c>
      <c r="F191" s="48" t="str">
        <f ca="1">_xlfn.IFERROR(INDEX(EventScheduler[],MATCH(DATEVALUE(DateVal)&amp;DailySchedule[[#This Row],[Time]],LookUpDateAndTime,0),3),"")</f>
        <v/>
      </c>
    </row>
    <row r="192" spans="5:6" ht="15">
      <c r="E192" s="30">
        <f>'Time Intervals'!E192</f>
        <v>0</v>
      </c>
      <c r="F192" s="48" t="str">
        <f ca="1">_xlfn.IFERROR(INDEX(EventScheduler[],MATCH(DATEVALUE(DateVal)&amp;DailySchedule[[#This Row],[Time]],LookUpDateAndTime,0),3),"")</f>
        <v/>
      </c>
    </row>
    <row r="193" spans="5:6" ht="15">
      <c r="E193" s="30">
        <f>'Time Intervals'!E193</f>
        <v>0</v>
      </c>
      <c r="F193" s="48" t="str">
        <f ca="1">_xlfn.IFERROR(INDEX(EventScheduler[],MATCH(DATEVALUE(DateVal)&amp;DailySchedule[[#This Row],[Time]],LookUpDateAndTime,0),3),"")</f>
        <v/>
      </c>
    </row>
    <row r="194" spans="5:6" ht="15">
      <c r="E194" s="30">
        <f>'Time Intervals'!E194</f>
        <v>0</v>
      </c>
      <c r="F194" s="48" t="str">
        <f ca="1">_xlfn.IFERROR(INDEX(EventScheduler[],MATCH(DATEVALUE(DateVal)&amp;DailySchedule[[#This Row],[Time]],LookUpDateAndTime,0),3),"")</f>
        <v/>
      </c>
    </row>
    <row r="195" spans="5:6" ht="15">
      <c r="E195" s="30">
        <f>'Time Intervals'!E195</f>
        <v>0</v>
      </c>
      <c r="F195" s="48" t="str">
        <f ca="1">_xlfn.IFERROR(INDEX(EventScheduler[],MATCH(DATEVALUE(DateVal)&amp;DailySchedule[[#This Row],[Time]],LookUpDateAndTime,0),3),"")</f>
        <v/>
      </c>
    </row>
    <row r="196" spans="5:6" ht="15">
      <c r="E196" s="30">
        <f>'Time Intervals'!E196</f>
        <v>0</v>
      </c>
      <c r="F196" s="48" t="str">
        <f ca="1">_xlfn.IFERROR(INDEX(EventScheduler[],MATCH(DATEVALUE(DateVal)&amp;DailySchedule[[#This Row],[Time]],LookUpDateAndTime,0),3),"")</f>
        <v/>
      </c>
    </row>
    <row r="197" spans="5:6" ht="15">
      <c r="E197" s="30">
        <f>'Time Intervals'!E197</f>
        <v>0</v>
      </c>
      <c r="F197" s="48" t="str">
        <f ca="1">_xlfn.IFERROR(INDEX(EventScheduler[],MATCH(DATEVALUE(DateVal)&amp;DailySchedule[[#This Row],[Time]],LookUpDateAndTime,0),3),"")</f>
        <v/>
      </c>
    </row>
    <row r="198" spans="5:6" ht="15">
      <c r="E198" s="30">
        <f>'Time Intervals'!E198</f>
        <v>0</v>
      </c>
      <c r="F198" s="48" t="str">
        <f ca="1">_xlfn.IFERROR(INDEX(EventScheduler[],MATCH(DATEVALUE(DateVal)&amp;DailySchedule[[#This Row],[Time]],LookUpDateAndTime,0),3),"")</f>
        <v/>
      </c>
    </row>
    <row r="199" spans="5:6" ht="15">
      <c r="E199" s="30">
        <f>'Time Intervals'!E199</f>
        <v>0</v>
      </c>
      <c r="F199" s="48" t="str">
        <f ca="1">_xlfn.IFERROR(INDEX(EventScheduler[],MATCH(DATEVALUE(DateVal)&amp;DailySchedule[[#This Row],[Time]],LookUpDateAndTime,0),3),"")</f>
        <v/>
      </c>
    </row>
    <row r="200" spans="5:6" ht="15">
      <c r="E200" s="30">
        <f>'Time Intervals'!E200</f>
        <v>0</v>
      </c>
      <c r="F200" s="48" t="str">
        <f ca="1">_xlfn.IFERROR(INDEX(EventScheduler[],MATCH(DATEVALUE(DateVal)&amp;DailySchedule[[#This Row],[Time]],LookUpDateAndTime,0),3),"")</f>
        <v/>
      </c>
    </row>
    <row r="201" spans="5:6" ht="15">
      <c r="E201" s="30">
        <f>'Time Intervals'!E201</f>
        <v>0</v>
      </c>
      <c r="F201" s="48" t="str">
        <f ca="1">_xlfn.IFERROR(INDEX(EventScheduler[],MATCH(DATEVALUE(DateVal)&amp;DailySchedule[[#This Row],[Time]],LookUpDateAndTime,0),3),"")</f>
        <v/>
      </c>
    </row>
    <row r="202" spans="5:6" ht="15">
      <c r="E202" s="30">
        <f>'Time Intervals'!E202</f>
        <v>0</v>
      </c>
      <c r="F202" s="48" t="str">
        <f ca="1">_xlfn.IFERROR(INDEX(EventScheduler[],MATCH(DATEVALUE(DateVal)&amp;DailySchedule[[#This Row],[Time]],LookUpDateAndTime,0),3),"")</f>
        <v/>
      </c>
    </row>
    <row r="203" spans="5:6" ht="15">
      <c r="E203" s="30">
        <f>'Time Intervals'!E203</f>
        <v>0</v>
      </c>
      <c r="F203" s="48" t="str">
        <f ca="1">_xlfn.IFERROR(INDEX(EventScheduler[],MATCH(DATEVALUE(DateVal)&amp;DailySchedule[[#This Row],[Time]],LookUpDateAndTime,0),3),"")</f>
        <v/>
      </c>
    </row>
    <row r="204" spans="5:6" ht="15">
      <c r="E204" s="30">
        <f>'Time Intervals'!E204</f>
        <v>0</v>
      </c>
      <c r="F204" s="48" t="str">
        <f ca="1">_xlfn.IFERROR(INDEX(EventScheduler[],MATCH(DATEVALUE(DateVal)&amp;DailySchedule[[#This Row],[Time]],LookUpDateAndTime,0),3),"")</f>
        <v/>
      </c>
    </row>
    <row r="205" spans="5:6" ht="15">
      <c r="E205" s="30">
        <f>'Time Intervals'!E205</f>
        <v>0</v>
      </c>
      <c r="F205" s="48" t="str">
        <f ca="1">_xlfn.IFERROR(INDEX(EventScheduler[],MATCH(DATEVALUE(DateVal)&amp;DailySchedule[[#This Row],[Time]],LookUpDateAndTime,0),3),"")</f>
        <v/>
      </c>
    </row>
    <row r="206" spans="5:6" ht="15">
      <c r="E206" s="30">
        <f>'Time Intervals'!E206</f>
        <v>0</v>
      </c>
      <c r="F206" s="48" t="str">
        <f ca="1">_xlfn.IFERROR(INDEX(EventScheduler[],MATCH(DATEVALUE(DateVal)&amp;DailySchedule[[#This Row],[Time]],LookUpDateAndTime,0),3),"")</f>
        <v/>
      </c>
    </row>
    <row r="207" spans="5:6" ht="15">
      <c r="E207" s="30">
        <f>'Time Intervals'!E207</f>
        <v>0</v>
      </c>
      <c r="F207" s="48" t="str">
        <f ca="1">_xlfn.IFERROR(INDEX(EventScheduler[],MATCH(DATEVALUE(DateVal)&amp;DailySchedule[[#This Row],[Time]],LookUpDateAndTime,0),3),"")</f>
        <v/>
      </c>
    </row>
    <row r="208" spans="5:6" ht="15">
      <c r="E208" s="30">
        <f>'Time Intervals'!E208</f>
        <v>0</v>
      </c>
      <c r="F208" s="48" t="str">
        <f ca="1">_xlfn.IFERROR(INDEX(EventScheduler[],MATCH(DATEVALUE(DateVal)&amp;DailySchedule[[#This Row],[Time]],LookUpDateAndTime,0),3),"")</f>
        <v/>
      </c>
    </row>
    <row r="209" spans="5:6" ht="15">
      <c r="E209" s="30">
        <f>'Time Intervals'!E209</f>
        <v>0</v>
      </c>
      <c r="F209" s="48" t="str">
        <f ca="1">_xlfn.IFERROR(INDEX(EventScheduler[],MATCH(DATEVALUE(DateVal)&amp;DailySchedule[[#This Row],[Time]],LookUpDateAndTime,0),3),"")</f>
        <v/>
      </c>
    </row>
    <row r="210" spans="5:6" ht="15">
      <c r="E210" s="30">
        <f>'Time Intervals'!E210</f>
        <v>0</v>
      </c>
      <c r="F210" s="48" t="str">
        <f ca="1">_xlfn.IFERROR(INDEX(EventScheduler[],MATCH(DATEVALUE(DateVal)&amp;DailySchedule[[#This Row],[Time]],LookUpDateAndTime,0),3),"")</f>
        <v/>
      </c>
    </row>
    <row r="211" spans="5:6" ht="15">
      <c r="E211" s="30">
        <f>'Time Intervals'!E211</f>
        <v>0</v>
      </c>
      <c r="F211" s="48" t="str">
        <f ca="1">_xlfn.IFERROR(INDEX(EventScheduler[],MATCH(DATEVALUE(DateVal)&amp;DailySchedule[[#This Row],[Time]],LookUpDateAndTime,0),3),"")</f>
        <v/>
      </c>
    </row>
    <row r="212" spans="5:6" ht="15">
      <c r="E212" s="30">
        <f>'Time Intervals'!E212</f>
        <v>0</v>
      </c>
      <c r="F212" s="48" t="str">
        <f ca="1">_xlfn.IFERROR(INDEX(EventScheduler[],MATCH(DATEVALUE(DateVal)&amp;DailySchedule[[#This Row],[Time]],LookUpDateAndTime,0),3),"")</f>
        <v/>
      </c>
    </row>
    <row r="213" spans="5:6" ht="15">
      <c r="E213" s="30">
        <f>'Time Intervals'!E213</f>
        <v>0</v>
      </c>
      <c r="F213" s="48" t="str">
        <f ca="1">_xlfn.IFERROR(INDEX(EventScheduler[],MATCH(DATEVALUE(DateVal)&amp;DailySchedule[[#This Row],[Time]],LookUpDateAndTime,0),3),"")</f>
        <v/>
      </c>
    </row>
    <row r="214" spans="5:6" ht="15">
      <c r="E214" s="30">
        <f>'Time Intervals'!E214</f>
        <v>0</v>
      </c>
      <c r="F214" s="48" t="str">
        <f ca="1">_xlfn.IFERROR(INDEX(EventScheduler[],MATCH(DATEVALUE(DateVal)&amp;DailySchedule[[#This Row],[Time]],LookUpDateAndTime,0),3),"")</f>
        <v/>
      </c>
    </row>
    <row r="215" spans="5:6" ht="15">
      <c r="E215" s="30">
        <f>'Time Intervals'!E215</f>
        <v>0</v>
      </c>
      <c r="F215" s="48" t="str">
        <f ca="1">_xlfn.IFERROR(INDEX(EventScheduler[],MATCH(DATEVALUE(DateVal)&amp;DailySchedule[[#This Row],[Time]],LookUpDateAndTime,0),3),"")</f>
        <v/>
      </c>
    </row>
    <row r="216" spans="5:6" ht="15">
      <c r="E216" s="30">
        <f>'Time Intervals'!E216</f>
        <v>0</v>
      </c>
      <c r="F216" s="48" t="str">
        <f ca="1">_xlfn.IFERROR(INDEX(EventScheduler[],MATCH(DATEVALUE(DateVal)&amp;DailySchedule[[#This Row],[Time]],LookUpDateAndTime,0),3),"")</f>
        <v/>
      </c>
    </row>
    <row r="217" spans="5:6" ht="15">
      <c r="E217" s="30">
        <f>'Time Intervals'!E217</f>
        <v>0</v>
      </c>
      <c r="F217" s="48" t="str">
        <f ca="1">_xlfn.IFERROR(INDEX(EventScheduler[],MATCH(DATEVALUE(DateVal)&amp;DailySchedule[[#This Row],[Time]],LookUpDateAndTime,0),3),"")</f>
        <v/>
      </c>
    </row>
    <row r="218" spans="5:6" ht="15">
      <c r="E218" s="30">
        <f>'Time Intervals'!E218</f>
        <v>0</v>
      </c>
      <c r="F218" s="48" t="str">
        <f ca="1">_xlfn.IFERROR(INDEX(EventScheduler[],MATCH(DATEVALUE(DateVal)&amp;DailySchedule[[#This Row],[Time]],LookUpDateAndTime,0),3),"")</f>
        <v/>
      </c>
    </row>
    <row r="219" spans="5:6" ht="15">
      <c r="E219" s="30">
        <f>'Time Intervals'!E219</f>
        <v>0</v>
      </c>
      <c r="F219" s="48" t="str">
        <f ca="1">_xlfn.IFERROR(INDEX(EventScheduler[],MATCH(DATEVALUE(DateVal)&amp;DailySchedule[[#This Row],[Time]],LookUpDateAndTime,0),3),"")</f>
        <v/>
      </c>
    </row>
    <row r="220" spans="5:6" ht="15">
      <c r="E220" s="30">
        <f>'Time Intervals'!E220</f>
        <v>0</v>
      </c>
      <c r="F220" s="48" t="str">
        <f ca="1">_xlfn.IFERROR(INDEX(EventScheduler[],MATCH(DATEVALUE(DateVal)&amp;DailySchedule[[#This Row],[Time]],LookUpDateAndTime,0),3),"")</f>
        <v/>
      </c>
    </row>
    <row r="221" spans="5:6" ht="15">
      <c r="E221" s="30">
        <f>'Time Intervals'!E221</f>
        <v>0</v>
      </c>
      <c r="F221" s="48" t="str">
        <f ca="1">_xlfn.IFERROR(INDEX(EventScheduler[],MATCH(DATEVALUE(DateVal)&amp;DailySchedule[[#This Row],[Time]],LookUpDateAndTime,0),3),"")</f>
        <v/>
      </c>
    </row>
    <row r="222" spans="5:6" ht="15">
      <c r="E222" s="30">
        <f>'Time Intervals'!E222</f>
        <v>0</v>
      </c>
      <c r="F222" s="48" t="str">
        <f ca="1">_xlfn.IFERROR(INDEX(EventScheduler[],MATCH(DATEVALUE(DateVal)&amp;DailySchedule[[#This Row],[Time]],LookUpDateAndTime,0),3),"")</f>
        <v/>
      </c>
    </row>
    <row r="223" spans="5:6" ht="15">
      <c r="E223" s="30">
        <f>'Time Intervals'!E223</f>
        <v>0</v>
      </c>
      <c r="F223" s="48" t="str">
        <f ca="1">_xlfn.IFERROR(INDEX(EventScheduler[],MATCH(DATEVALUE(DateVal)&amp;DailySchedule[[#This Row],[Time]],LookUpDateAndTime,0),3),"")</f>
        <v/>
      </c>
    </row>
    <row r="224" spans="5:6" ht="15">
      <c r="E224" s="30">
        <f>'Time Intervals'!E224</f>
        <v>0</v>
      </c>
      <c r="F224" s="48" t="str">
        <f ca="1">_xlfn.IFERROR(INDEX(EventScheduler[],MATCH(DATEVALUE(DateVal)&amp;DailySchedule[[#This Row],[Time]],LookUpDateAndTime,0),3),"")</f>
        <v/>
      </c>
    </row>
    <row r="225" spans="5:6" ht="15">
      <c r="E225" s="30">
        <f>'Time Intervals'!E225</f>
        <v>0</v>
      </c>
      <c r="F225" s="48" t="str">
        <f ca="1">_xlfn.IFERROR(INDEX(EventScheduler[],MATCH(DATEVALUE(DateVal)&amp;DailySchedule[[#This Row],[Time]],LookUpDateAndTime,0),3),"")</f>
        <v/>
      </c>
    </row>
    <row r="226" spans="5:6" ht="15">
      <c r="E226" s="30">
        <f>'Time Intervals'!E226</f>
        <v>0</v>
      </c>
      <c r="F226" s="48" t="str">
        <f ca="1">_xlfn.IFERROR(INDEX(EventScheduler[],MATCH(DATEVALUE(DateVal)&amp;DailySchedule[[#This Row],[Time]],LookUpDateAndTime,0),3),"")</f>
        <v/>
      </c>
    </row>
    <row r="227" spans="5:6" ht="15">
      <c r="E227" s="30">
        <f>'Time Intervals'!E227</f>
        <v>0</v>
      </c>
      <c r="F227" s="48" t="str">
        <f ca="1">_xlfn.IFERROR(INDEX(EventScheduler[],MATCH(DATEVALUE(DateVal)&amp;DailySchedule[[#This Row],[Time]],LookUpDateAndTime,0),3),"")</f>
        <v/>
      </c>
    </row>
    <row r="228" spans="5:6" ht="15">
      <c r="E228" s="30">
        <f>'Time Intervals'!E228</f>
        <v>0</v>
      </c>
      <c r="F228" s="48" t="str">
        <f ca="1">_xlfn.IFERROR(INDEX(EventScheduler[],MATCH(DATEVALUE(DateVal)&amp;DailySchedule[[#This Row],[Time]],LookUpDateAndTime,0),3),"")</f>
        <v/>
      </c>
    </row>
    <row r="229" spans="5:6" ht="15">
      <c r="E229" s="30">
        <f>'Time Intervals'!E229</f>
        <v>0</v>
      </c>
      <c r="F229" s="48" t="str">
        <f ca="1">_xlfn.IFERROR(INDEX(EventScheduler[],MATCH(DATEVALUE(DateVal)&amp;DailySchedule[[#This Row],[Time]],LookUpDateAndTime,0),3),"")</f>
        <v/>
      </c>
    </row>
    <row r="230" spans="5:6" ht="15">
      <c r="E230" s="30">
        <f>'Time Intervals'!E230</f>
        <v>0</v>
      </c>
      <c r="F230" s="48" t="str">
        <f ca="1">_xlfn.IFERROR(INDEX(EventScheduler[],MATCH(DATEVALUE(DateVal)&amp;DailySchedule[[#This Row],[Time]],LookUpDateAndTime,0),3),"")</f>
        <v/>
      </c>
    </row>
    <row r="231" spans="5:6" ht="15">
      <c r="E231" s="30">
        <f>'Time Intervals'!E231</f>
        <v>0</v>
      </c>
      <c r="F231" s="48" t="str">
        <f ca="1">_xlfn.IFERROR(INDEX(EventScheduler[],MATCH(DATEVALUE(DateVal)&amp;DailySchedule[[#This Row],[Time]],LookUpDateAndTime,0),3),"")</f>
        <v/>
      </c>
    </row>
    <row r="232" spans="5:6" ht="15">
      <c r="E232" s="30">
        <f>'Time Intervals'!E232</f>
        <v>0</v>
      </c>
      <c r="F232" s="48" t="str">
        <f ca="1">_xlfn.IFERROR(INDEX(EventScheduler[],MATCH(DATEVALUE(DateVal)&amp;DailySchedule[[#This Row],[Time]],LookUpDateAndTime,0),3),"")</f>
        <v/>
      </c>
    </row>
    <row r="233" spans="5:6" ht="15">
      <c r="E233" s="30">
        <f>'Time Intervals'!E233</f>
        <v>0</v>
      </c>
      <c r="F233" s="48" t="str">
        <f ca="1">_xlfn.IFERROR(INDEX(EventScheduler[],MATCH(DATEVALUE(DateVal)&amp;DailySchedule[[#This Row],[Time]],LookUpDateAndTime,0),3),"")</f>
        <v/>
      </c>
    </row>
    <row r="234" spans="5:6" ht="15">
      <c r="E234" s="30">
        <f>'Time Intervals'!E234</f>
        <v>0</v>
      </c>
      <c r="F234" s="48" t="str">
        <f ca="1">_xlfn.IFERROR(INDEX(EventScheduler[],MATCH(DATEVALUE(DateVal)&amp;DailySchedule[[#This Row],[Time]],LookUpDateAndTime,0),3),"")</f>
        <v/>
      </c>
    </row>
    <row r="235" spans="5:6" ht="15">
      <c r="E235" s="30">
        <f>'Time Intervals'!E235</f>
        <v>0</v>
      </c>
      <c r="F235" s="48" t="str">
        <f ca="1">_xlfn.IFERROR(INDEX(EventScheduler[],MATCH(DATEVALUE(DateVal)&amp;DailySchedule[[#This Row],[Time]],LookUpDateAndTime,0),3),"")</f>
        <v/>
      </c>
    </row>
    <row r="236" spans="5:6" ht="15">
      <c r="E236" s="30">
        <f>'Time Intervals'!E236</f>
        <v>0</v>
      </c>
      <c r="F236" s="48" t="str">
        <f ca="1">_xlfn.IFERROR(INDEX(EventScheduler[],MATCH(DATEVALUE(DateVal)&amp;DailySchedule[[#This Row],[Time]],LookUpDateAndTime,0),3),"")</f>
        <v/>
      </c>
    </row>
    <row r="237" spans="5:6" ht="15">
      <c r="E237" s="30">
        <f>'Time Intervals'!E237</f>
        <v>0</v>
      </c>
      <c r="F237" s="48" t="str">
        <f ca="1">_xlfn.IFERROR(INDEX(EventScheduler[],MATCH(DATEVALUE(DateVal)&amp;DailySchedule[[#This Row],[Time]],LookUpDateAndTime,0),3),"")</f>
        <v/>
      </c>
    </row>
    <row r="238" spans="5:6" ht="15">
      <c r="E238" s="30">
        <f>'Time Intervals'!E238</f>
        <v>0</v>
      </c>
      <c r="F238" s="48" t="str">
        <f ca="1">_xlfn.IFERROR(INDEX(EventScheduler[],MATCH(DATEVALUE(DateVal)&amp;DailySchedule[[#This Row],[Time]],LookUpDateAndTime,0),3),"")</f>
        <v/>
      </c>
    </row>
    <row r="239" spans="5:6" ht="15">
      <c r="E239" s="30">
        <f>'Time Intervals'!E239</f>
        <v>0</v>
      </c>
      <c r="F239" s="48" t="str">
        <f ca="1">_xlfn.IFERROR(INDEX(EventScheduler[],MATCH(DATEVALUE(DateVal)&amp;DailySchedule[[#This Row],[Time]],LookUpDateAndTime,0),3),"")</f>
        <v/>
      </c>
    </row>
    <row r="240" spans="5:6" ht="15">
      <c r="E240" s="30">
        <f>'Time Intervals'!E240</f>
        <v>0</v>
      </c>
      <c r="F240" s="48" t="str">
        <f ca="1">_xlfn.IFERROR(INDEX(EventScheduler[],MATCH(DATEVALUE(DateVal)&amp;DailySchedule[[#This Row],[Time]],LookUpDateAndTime,0),3),"")</f>
        <v/>
      </c>
    </row>
    <row r="241" spans="5:6" ht="15">
      <c r="E241" s="30">
        <f>'Time Intervals'!E241</f>
        <v>0</v>
      </c>
      <c r="F241" s="48" t="str">
        <f ca="1">_xlfn.IFERROR(INDEX(EventScheduler[],MATCH(DATEVALUE(DateVal)&amp;DailySchedule[[#This Row],[Time]],LookUpDateAndTime,0),3),"")</f>
        <v/>
      </c>
    </row>
    <row r="242" spans="5:6" ht="15">
      <c r="E242" s="30">
        <f>'Time Intervals'!E242</f>
        <v>0</v>
      </c>
      <c r="F242" s="48" t="str">
        <f ca="1">_xlfn.IFERROR(INDEX(EventScheduler[],MATCH(DATEVALUE(DateVal)&amp;DailySchedule[[#This Row],[Time]],LookUpDateAndTime,0),3),"")</f>
        <v/>
      </c>
    </row>
    <row r="243" spans="5:6" ht="15">
      <c r="E243" s="30">
        <f>'Time Intervals'!E243</f>
        <v>0</v>
      </c>
      <c r="F243" s="48" t="str">
        <f ca="1">_xlfn.IFERROR(INDEX(EventScheduler[],MATCH(DATEVALUE(DateVal)&amp;DailySchedule[[#This Row],[Time]],LookUpDateAndTime,0),3),"")</f>
        <v/>
      </c>
    </row>
    <row r="244" spans="5:6" ht="15">
      <c r="E244" s="30">
        <f>'Time Intervals'!E244</f>
        <v>0</v>
      </c>
      <c r="F244" s="48" t="str">
        <f ca="1">_xlfn.IFERROR(INDEX(EventScheduler[],MATCH(DATEVALUE(DateVal)&amp;DailySchedule[[#This Row],[Time]],LookUpDateAndTime,0),3),"")</f>
        <v/>
      </c>
    </row>
    <row r="245" spans="5:6" ht="15">
      <c r="E245" s="30">
        <f>'Time Intervals'!E245</f>
        <v>0</v>
      </c>
      <c r="F245" s="48" t="str">
        <f ca="1">_xlfn.IFERROR(INDEX(EventScheduler[],MATCH(DATEVALUE(DateVal)&amp;DailySchedule[[#This Row],[Time]],LookUpDateAndTime,0),3),"")</f>
        <v/>
      </c>
    </row>
    <row r="246" spans="5:6" ht="15">
      <c r="E246" s="30">
        <f>'Time Intervals'!E246</f>
        <v>0</v>
      </c>
      <c r="F246" s="48" t="str">
        <f ca="1">_xlfn.IFERROR(INDEX(EventScheduler[],MATCH(DATEVALUE(DateVal)&amp;DailySchedule[[#This Row],[Time]],LookUpDateAndTime,0),3),"")</f>
        <v/>
      </c>
    </row>
    <row r="247" spans="5:6" ht="15">
      <c r="E247" s="30">
        <f>'Time Intervals'!E247</f>
        <v>0</v>
      </c>
      <c r="F247" s="48" t="str">
        <f ca="1">_xlfn.IFERROR(INDEX(EventScheduler[],MATCH(DATEVALUE(DateVal)&amp;DailySchedule[[#This Row],[Time]],LookUpDateAndTime,0),3),"")</f>
        <v/>
      </c>
    </row>
    <row r="248" spans="5:6" ht="15">
      <c r="E248" s="30">
        <f>'Time Intervals'!E248</f>
        <v>0</v>
      </c>
      <c r="F248" s="48" t="str">
        <f ca="1">_xlfn.IFERROR(INDEX(EventScheduler[],MATCH(DATEVALUE(DateVal)&amp;DailySchedule[[#This Row],[Time]],LookUpDateAndTime,0),3),"")</f>
        <v/>
      </c>
    </row>
    <row r="249" spans="5:6" ht="15">
      <c r="E249" s="30">
        <f>'Time Intervals'!E249</f>
        <v>0</v>
      </c>
      <c r="F249" s="48" t="str">
        <f ca="1">_xlfn.IFERROR(INDEX(EventScheduler[],MATCH(DATEVALUE(DateVal)&amp;DailySchedule[[#This Row],[Time]],LookUpDateAndTime,0),3),"")</f>
        <v/>
      </c>
    </row>
    <row r="250" spans="5:6" ht="15">
      <c r="E250" s="30">
        <f>'Time Intervals'!E250</f>
        <v>0</v>
      </c>
      <c r="F250" s="48" t="str">
        <f ca="1">_xlfn.IFERROR(INDEX(EventScheduler[],MATCH(DATEVALUE(DateVal)&amp;DailySchedule[[#This Row],[Time]],LookUpDateAndTime,0),3),"")</f>
        <v/>
      </c>
    </row>
    <row r="251" spans="5:6" ht="15">
      <c r="E251" s="30">
        <f>'Time Intervals'!E251</f>
        <v>0</v>
      </c>
      <c r="F251" s="48" t="str">
        <f ca="1">_xlfn.IFERROR(INDEX(EventScheduler[],MATCH(DATEVALUE(DateVal)&amp;DailySchedule[[#This Row],[Time]],LookUpDateAndTime,0),3),"")</f>
        <v/>
      </c>
    </row>
    <row r="252" spans="5:6" ht="15">
      <c r="E252" s="30">
        <f>'Time Intervals'!E252</f>
        <v>0</v>
      </c>
      <c r="F252" s="48" t="str">
        <f ca="1">_xlfn.IFERROR(INDEX(EventScheduler[],MATCH(DATEVALUE(DateVal)&amp;DailySchedule[[#This Row],[Time]],LookUpDateAndTime,0),3),"")</f>
        <v/>
      </c>
    </row>
  </sheetData>
  <mergeCells count="23">
    <mergeCell ref="B1:M1"/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252">
    <cfRule type="expression" priority="1" dxfId="2">
      <formula>$E3&gt;EndTime</formula>
    </cfRule>
    <cfRule type="expression" priority="2" dxfId="1">
      <formula>$E3=EndTime</formula>
    </cfRule>
    <cfRule type="expression" priority="3" dxfId="0">
      <formula>LOWER(TRIM($F3))=ScheduleHighlight</formula>
    </cfRule>
  </conditionalFormatting>
  <dataValidations count="23">
    <dataValidation allowBlank="1" showInputMessage="1" showErrorMessage="1" prompt="Enter a year in this cell" sqref="C13"/>
    <dataValidation errorStyle="warning" type="list" allowBlank="1" showInputMessage="1" showErrorMessage="1" prompt="Select a month from the drop-down list. Press ALT+DOWN ARROW then press ENTER to select a month" error="Select month from the entries in the list. Select CANCEL, then ALT+DOWN ARROW to pick from the dropdown list" sqref="C15">
      <formula1>"January, February, March, April, May, June, July, August, September, October, November, December"</formula1>
    </dataValidation>
    <dataValidation errorStyle="warning" type="whole" allowBlank="1" showInputMessage="1" showErrorMessage="1" prompt="Enter a day in this cell" error="Enter day value between 1 and 31" sqref="C17">
      <formula1>1</formula1>
      <formula2>31</formula2>
    </dataValidation>
    <dataValidation allowBlank="1" showInputMessage="1" showErrorMessage="1" prompt="Automatically determined date in this cell. Events filled-in automatically in this column, based on Event Scheduler worksheet. The date defaults to today when no date is specified" sqref="F2"/>
    <dataValidation allowBlank="1" showInputMessage="1" showErrorMessage="1" prompt="Enter Notes or To Do list in this column" sqref="M2"/>
    <dataValidation allowBlank="1" showInputMessage="1" showErrorMessage="1" prompt="Automatically updated day based on day entered in cell C17. IF cell C17 is blank, this will default to today's day." sqref="B2:C6"/>
    <dataValidation allowBlank="1" showInputMessage="1" showErrorMessage="1" prompt="Automatically determined day based on the dates entered in cells C13 to C17" sqref="B7:C9"/>
    <dataValidation allowBlank="1" showInputMessage="1" showErrorMessage="1" prompt="Navigational link to Time Intervals worksheet to edit time" sqref="B21"/>
    <dataValidation allowBlank="1" showInputMessage="1" showErrorMessage="1" prompt="Navigational link to Event Scheduler worksheet to add event" sqref="B23"/>
    <dataValidation allowBlank="1" showInputMessage="1" showErrorMessage="1" prompt="View schedule by day, week and add notes in this worksheet. Add events for any date in Event Scheduler worksheet. Modify schedule time and intervals in Time Intervals worksheet" sqref="A1"/>
    <dataValidation allowBlank="1" showInputMessage="1" showErrorMessage="1" prompt="Enter the activity or item to highlight in the schedule" sqref="B26:C26"/>
    <dataValidation allowBlank="1" showInputMessage="1" showErrorMessage="1" prompt="Automatically updated Schedule of times based on Time table definitions in the Time Intervals worksheet. A clock image is in this cell" sqref="E2"/>
    <dataValidation allowBlank="1" showInputMessage="1" showErrorMessage="1" prompt="Automatically updated Time from Event Scheduler is in column I" sqref="I2"/>
    <dataValidation allowBlank="1" showInputMessage="1" showErrorMessage="1" prompt="Automatically updated week view with Day &amp; Date of the week in column H &amp; Event time and details in columns I &amp; J, below. A camera image and title of this week view is in this cell" sqref="H2"/>
    <dataValidation allowBlank="1" showInputMessage="1" showErrorMessage="1" prompt="Automatically updated Event details from Event Scheduler is in column J" sqref="J2"/>
    <dataValidation allowBlank="1" showInputMessage="1" showErrorMessage="1" prompt="Enter date, below: Year in cell C13, Month in cell C15 and Day in cell C17" sqref="B11:C11"/>
    <dataValidation allowBlank="1" showInputMessage="1" showErrorMessage="1" prompt="Modify time intervals and add event by selecting the cells below. " sqref="B19:C19"/>
    <dataValidation allowBlank="1" showInputMessage="1" showErrorMessage="1" prompt="Enter the activity or item to be highlighted in the schedule, below." sqref="B25"/>
    <dataValidation allowBlank="1" showInputMessage="1" showErrorMessage="1" prompt="Title of worksheet is in this cell. To view daily schedule, enter date in cells C13 to C17. Navigate to Event Scheduler in cell B23. Navigate to modify time &amp; intervals in cell B21" sqref="B1"/>
    <dataValidation allowBlank="1" showInputMessage="1" showErrorMessage="1" prompt="Checkboxes for ticking completed tasks are in this column. Every item in the Notes/To Do List has a checkbox in the 2nd row. For example, Note in M3 to M5 has a checkbox in L4" sqref="L2"/>
    <dataValidation allowBlank="1" showInputMessage="1" showErrorMessage="1" prompt="Set the year in the cell at right" sqref="B13"/>
    <dataValidation allowBlank="1" showInputMessage="1" showErrorMessage="1" prompt="Select the month in the cell at right" sqref="B15"/>
    <dataValidation allowBlank="1" showInputMessage="1" showErrorMessage="1" prompt="Set the day in the cell at right" sqref="B17"/>
  </dataValidations>
  <hyperlinks>
    <hyperlink ref="B21" location="'Time Intervals'!A1" tooltip="Select to edit time intervals" display="Select to edit time intervals"/>
    <hyperlink ref="B23" location="'Event Scheduler'!A1" tooltip="Select to add a new event" display="Select to add a new event"/>
  </hyperlinks>
  <printOptions horizontalCentered="1"/>
  <pageMargins left="0.25" right="0.25" top="0.75" bottom="0.75" header="0.3" footer="0.3"/>
  <pageSetup fitToHeight="1" fitToWidth="1" horizontalDpi="600" verticalDpi="600" orientation="landscape" r:id="rId3"/>
  <headerFooter differentFirst="1">
    <oddFooter>&amp;CPage &amp;P of &amp;N</oddFooter>
  </headerFooter>
  <ignoredErrors>
    <ignoredError sqref="I9:J9 I15 I21 I26 I31 I35 I3:J3" unlockedFormula="1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499899864196777"/>
    <pageSetUpPr fitToPage="1"/>
  </sheetPr>
  <dimension ref="B1:H15"/>
  <sheetViews>
    <sheetView showGridLines="0" workbookViewId="0" topLeftCell="A1">
      <selection activeCell="C15" sqref="C15"/>
    </sheetView>
  </sheetViews>
  <sheetFormatPr defaultColWidth="9.140625" defaultRowHeight="15"/>
  <cols>
    <col min="1" max="1" width="2.7109375" style="0" customWidth="1"/>
    <col min="2" max="3" width="15.57421875" style="0" customWidth="1"/>
    <col min="4" max="4" width="2.7109375" style="0" customWidth="1"/>
    <col min="5" max="5" width="23.57421875" style="0" customWidth="1"/>
    <col min="6" max="6" width="20.00390625" style="0" customWidth="1"/>
    <col min="7" max="7" width="50.00390625" style="0" customWidth="1"/>
    <col min="8" max="8" width="21.7109375" style="0" hidden="1" customWidth="1"/>
    <col min="9" max="9" width="2.7109375" style="0" customWidth="1"/>
    <col min="10" max="10" width="9.140625" style="0" customWidth="1"/>
  </cols>
  <sheetData>
    <row r="1" spans="2:6" s="7" customFormat="1" ht="39.95" customHeight="1">
      <c r="B1" s="14" t="s">
        <v>24</v>
      </c>
      <c r="C1"/>
      <c r="E1" s="8"/>
      <c r="F1" s="14"/>
    </row>
    <row r="2" spans="2:8" s="7" customFormat="1" ht="27.95" customHeight="1">
      <c r="B2" s="50">
        <f ca="1">DAY(DateVal)</f>
        <v>24</v>
      </c>
      <c r="C2" s="50"/>
      <c r="E2" s="22" t="s">
        <v>15</v>
      </c>
      <c r="F2" s="22" t="s">
        <v>16</v>
      </c>
      <c r="G2" s="22" t="s">
        <v>17</v>
      </c>
      <c r="H2" s="5" t="s">
        <v>18</v>
      </c>
    </row>
    <row r="3" spans="2:8" s="7" customFormat="1" ht="15" customHeight="1">
      <c r="B3" s="50"/>
      <c r="C3" s="50"/>
      <c r="E3" s="16">
        <f ca="1">TODAY()</f>
        <v>42849</v>
      </c>
      <c r="F3" s="15">
        <v>0.25</v>
      </c>
      <c r="G3" s="17" t="s">
        <v>0</v>
      </c>
      <c r="H3" s="6" t="str">
        <f ca="1">EventScheduler[[#This Row],[DATE]]&amp;"|"&amp;COUNTIF($E$3:E3,E3)</f>
        <v>42849|1</v>
      </c>
    </row>
    <row r="4" spans="2:8" s="7" customFormat="1" ht="15" customHeight="1">
      <c r="B4" s="50"/>
      <c r="C4" s="50"/>
      <c r="E4" s="16">
        <f aca="true" t="shared" si="0" ref="E4:E13">TODAY()</f>
        <v>42849</v>
      </c>
      <c r="F4" s="15">
        <v>0.2708333333333333</v>
      </c>
      <c r="G4" s="17" t="s">
        <v>1</v>
      </c>
      <c r="H4" s="6" t="str">
        <f ca="1">EventScheduler[[#This Row],[DATE]]&amp;"|"&amp;COUNTIF($E$3:E4,E4)</f>
        <v>42849|2</v>
      </c>
    </row>
    <row r="5" spans="2:8" s="7" customFormat="1" ht="15" customHeight="1">
      <c r="B5" s="50"/>
      <c r="C5" s="50"/>
      <c r="E5" s="16">
        <f ca="1" t="shared" si="0"/>
        <v>42849</v>
      </c>
      <c r="F5" s="15">
        <v>0.3125</v>
      </c>
      <c r="G5" s="17" t="s">
        <v>22</v>
      </c>
      <c r="H5" s="6" t="str">
        <f ca="1">EventScheduler[[#This Row],[DATE]]&amp;"|"&amp;COUNTIF($E$3:E5,E5)</f>
        <v>42849|3</v>
      </c>
    </row>
    <row r="6" spans="2:8" s="7" customFormat="1" ht="15" customHeight="1">
      <c r="B6" s="51" t="str">
        <f ca="1">TEXT(DateVal,"dddd")</f>
        <v>Monday</v>
      </c>
      <c r="C6" s="51"/>
      <c r="E6" s="16">
        <f ca="1" t="shared" si="0"/>
        <v>42849</v>
      </c>
      <c r="F6" s="15">
        <v>0.333333333333333</v>
      </c>
      <c r="G6" s="17" t="s">
        <v>2</v>
      </c>
      <c r="H6" s="6" t="str">
        <f ca="1">EventScheduler[[#This Row],[DATE]]&amp;"|"&amp;COUNTIF($E$3:E6,E6)</f>
        <v>42849|4</v>
      </c>
    </row>
    <row r="7" spans="2:8" s="7" customFormat="1" ht="15" customHeight="1">
      <c r="B7" s="52"/>
      <c r="C7" s="52"/>
      <c r="E7" s="16">
        <f ca="1" t="shared" si="0"/>
        <v>42849</v>
      </c>
      <c r="F7" s="15">
        <v>0.4166666666666667</v>
      </c>
      <c r="G7" s="17" t="s">
        <v>3</v>
      </c>
      <c r="H7" s="6" t="str">
        <f ca="1">EventScheduler[[#This Row],[DATE]]&amp;"|"&amp;COUNTIF($E$3:E7,E7)</f>
        <v>42849|5</v>
      </c>
    </row>
    <row r="8" spans="2:8" s="7" customFormat="1" ht="15.75" customHeight="1" thickBot="1">
      <c r="B8" s="49" t="str">
        <f ca="1">DateVal</f>
        <v>APRIL 24, 2017</v>
      </c>
      <c r="C8" s="49"/>
      <c r="E8" s="16">
        <f ca="1" t="shared" si="0"/>
        <v>42849</v>
      </c>
      <c r="F8" s="15">
        <v>0.5</v>
      </c>
      <c r="G8" s="17" t="s">
        <v>4</v>
      </c>
      <c r="H8" s="6" t="str">
        <f ca="1">EventScheduler[[#This Row],[DATE]]&amp;"|"&amp;COUNTIF($E$3:E8,E8)</f>
        <v>42849|6</v>
      </c>
    </row>
    <row r="9" spans="2:8" s="7" customFormat="1" ht="15" customHeight="1" thickTop="1">
      <c r="B9" s="18"/>
      <c r="C9" s="18"/>
      <c r="E9" s="16">
        <f ca="1" t="shared" si="0"/>
        <v>42849</v>
      </c>
      <c r="F9" s="15">
        <v>0.541666666666666</v>
      </c>
      <c r="G9" s="17" t="s">
        <v>23</v>
      </c>
      <c r="H9" s="6" t="str">
        <f ca="1">EventScheduler[[#This Row],[DATE]]&amp;"|"&amp;COUNTIF($E$3:E9,E9)</f>
        <v>42849|7</v>
      </c>
    </row>
    <row r="10" spans="2:8" s="7" customFormat="1" ht="15" customHeight="1">
      <c r="B10" s="18" t="s">
        <v>27</v>
      </c>
      <c r="C10" s="18"/>
      <c r="E10" s="16">
        <f ca="1" t="shared" si="0"/>
        <v>42849</v>
      </c>
      <c r="F10" s="15">
        <v>0.5625</v>
      </c>
      <c r="G10" s="17" t="s">
        <v>5</v>
      </c>
      <c r="H10" s="6" t="str">
        <f ca="1">EventScheduler[[#This Row],[DATE]]&amp;"|"&amp;COUNTIF($E$3:E10,E10)</f>
        <v>42849|8</v>
      </c>
    </row>
    <row r="11" spans="2:8" s="7" customFormat="1" ht="15" customHeight="1">
      <c r="B11" s="18"/>
      <c r="C11" s="18"/>
      <c r="E11" s="16">
        <f ca="1" t="shared" si="0"/>
        <v>42849</v>
      </c>
      <c r="F11" s="15">
        <v>0.625</v>
      </c>
      <c r="G11" s="17" t="s">
        <v>3</v>
      </c>
      <c r="H11" s="6" t="str">
        <f ca="1">EventScheduler[[#This Row],[DATE]]&amp;"|"&amp;COUNTIF($E$3:E11,E11)</f>
        <v>42849|9</v>
      </c>
    </row>
    <row r="12" spans="2:8" s="7" customFormat="1" ht="15" customHeight="1">
      <c r="B12" s="18" t="s">
        <v>28</v>
      </c>
      <c r="C12" s="18"/>
      <c r="E12" s="16">
        <f ca="1" t="shared" si="0"/>
        <v>42849</v>
      </c>
      <c r="F12" s="15">
        <v>0.708333333333333</v>
      </c>
      <c r="G12" s="17" t="s">
        <v>6</v>
      </c>
      <c r="H12" s="6" t="str">
        <f ca="1">EventScheduler[[#This Row],[DATE]]&amp;"|"&amp;COUNTIF($E$3:E12,E12)</f>
        <v>42849|10</v>
      </c>
    </row>
    <row r="13" spans="2:8" s="7" customFormat="1" ht="15.75">
      <c r="B13" s="18"/>
      <c r="C13" s="18"/>
      <c r="E13" s="16">
        <f ca="1" t="shared" si="0"/>
        <v>42849</v>
      </c>
      <c r="F13" s="15">
        <v>0.75</v>
      </c>
      <c r="G13" s="17" t="s">
        <v>21</v>
      </c>
      <c r="H13" s="6" t="str">
        <f ca="1">EventScheduler[[#This Row],[DATE]]&amp;"|"&amp;COUNTIF($E$3:E13,E13)</f>
        <v>42849|11</v>
      </c>
    </row>
    <row r="14" spans="2:8" s="7" customFormat="1" ht="15">
      <c r="B14"/>
      <c r="C14"/>
      <c r="E14" s="16">
        <f ca="1">TODAY()+1</f>
        <v>42850</v>
      </c>
      <c r="F14" s="15">
        <v>0.2708333333333333</v>
      </c>
      <c r="G14" s="17" t="s">
        <v>10</v>
      </c>
      <c r="H14" s="6" t="str">
        <f ca="1">EventScheduler[[#This Row],[DATE]]&amp;"|"&amp;COUNTIF($E$3:E15,E14)</f>
        <v>42850|2</v>
      </c>
    </row>
    <row r="15" spans="2:8" s="7" customFormat="1" ht="15">
      <c r="B15"/>
      <c r="C15"/>
      <c r="E15" s="16">
        <f ca="1">TODAY()+1</f>
        <v>42850</v>
      </c>
      <c r="F15" s="15">
        <v>0.3125</v>
      </c>
      <c r="G15" s="17" t="s">
        <v>22</v>
      </c>
      <c r="H15" s="6" t="str">
        <f ca="1">EventScheduler[[#This Row],[DATE]]&amp;"|"&amp;COUNTIF($E$3:E15,E15)</f>
        <v>42850|2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Select a valid time for this event scheduler. Select CANCEL, and then press ALT+DOWN ARROW and ENTER to pick from the list" sqref="F3:F15">
      <formula1>TimesList</formula1>
    </dataValidation>
    <dataValidation allowBlank="1" showInputMessage="1" showErrorMessage="1" prompt="Enter event date in this column" sqref="E2"/>
    <dataValidation allowBlank="1" showInputMessage="1" showErrorMessage="1" prompt="Enter event time in this column. Press ALT+DOWN ARROW to open the drop-down list, then press ENTER to select time" sqref="F2"/>
    <dataValidation allowBlank="1" showInputMessage="1" showErrorMessage="1" prompt="Enter event description in this column" sqref="G2"/>
    <dataValidation allowBlank="1" showInputMessage="1" showErrorMessage="1" prompt="Add events to the Scheduler table. Times in column F are defined in Time Intervals worksheet. " sqref="A1"/>
    <dataValidation allowBlank="1" showInputMessage="1" showErrorMessage="1" prompt="Navigational link to the Time Intervals worksheet" sqref="B10"/>
    <dataValidation allowBlank="1" showInputMessage="1" showErrorMessage="1" prompt="Navigational link to the Daily Schedule worksheet" sqref="B12"/>
    <dataValidation allowBlank="1" showInputMessage="1" showErrorMessage="1" prompt="Enter date, time and description of the event in Event Scheduler table. Navigation links to Time Intervals and Daily Schedule worksheets are in cells B10 &amp; B12" sqref="B1"/>
    <dataValidation allowBlank="1" showInputMessage="1" showErrorMessage="1" prompt="Automatically updated date as defined in Daily Schedule" sqref="B2 B8"/>
    <dataValidation allowBlank="1" showInputMessage="1" showErrorMessage="1" prompt="Automatically determined day based on the dates defined in Daily Schedule" sqref="B6"/>
  </dataValidations>
  <hyperlinks>
    <hyperlink ref="B10" location="'Time Intervals'!A1" tooltip="Select to edit time intervals" display="Select to edit time intervals"/>
    <hyperlink ref="B12" location="'Daily Schedule'!A1" tooltip="Select to view Daily Schedule" display="Select to view Daily Schedule"/>
  </hyperlinks>
  <printOptions horizontalCentered="1"/>
  <pageMargins left="0.7" right="0.7" top="0.75" bottom="0.75" header="0.3" footer="0.3"/>
  <pageSetup fitToHeight="0" fitToWidth="1" horizontalDpi="600" verticalDpi="600" orientation="portrait" scale="69" r:id="rId3"/>
  <headerFooter differentFirst="1">
    <oddFooter>&amp;CPage &amp;P of &amp;N</oddFoot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E153"/>
  <sheetViews>
    <sheetView showGridLines="0" workbookViewId="0" topLeftCell="A139">
      <selection activeCell="E75" sqref="E75:E153"/>
    </sheetView>
  </sheetViews>
  <sheetFormatPr defaultColWidth="9.140625" defaultRowHeight="18.75" customHeight="1"/>
  <cols>
    <col min="1" max="1" width="2.7109375" style="0" customWidth="1"/>
    <col min="2" max="3" width="16.7109375" style="0" customWidth="1"/>
    <col min="4" max="4" width="2.7109375" style="0" customWidth="1"/>
    <col min="5" max="5" width="16.421875" style="0" customWidth="1"/>
  </cols>
  <sheetData>
    <row r="1" ht="39.95" customHeight="1">
      <c r="B1" s="32" t="s">
        <v>35</v>
      </c>
    </row>
    <row r="2" spans="2:5" ht="27.95" customHeight="1">
      <c r="B2" s="42" t="s">
        <v>33</v>
      </c>
      <c r="C2" s="42"/>
      <c r="E2" s="22" t="s">
        <v>32</v>
      </c>
    </row>
    <row r="3" ht="18.75" customHeight="1">
      <c r="E3" s="15">
        <f>Start_time</f>
        <v>0.25</v>
      </c>
    </row>
    <row r="4" spans="2:5" ht="18.75" customHeight="1">
      <c r="B4" s="20" t="s">
        <v>29</v>
      </c>
      <c r="C4" s="33">
        <v>0.25</v>
      </c>
      <c r="E4" s="30">
        <f aca="true" t="shared" si="0" ref="E4:E35">_xlfn.IFERROR(IF($E3+Increment&gt;EndTime,"",$E3+Increment),"")</f>
        <v>0.2534722222222222</v>
      </c>
    </row>
    <row r="5" ht="18.75" customHeight="1">
      <c r="E5" s="30">
        <f t="shared" si="0"/>
        <v>0.2569444444444444</v>
      </c>
    </row>
    <row r="6" spans="2:5" ht="18.75" customHeight="1">
      <c r="B6" s="20" t="s">
        <v>30</v>
      </c>
      <c r="C6" s="33" t="s">
        <v>37</v>
      </c>
      <c r="E6" s="30">
        <f t="shared" si="0"/>
        <v>0.26041666666666663</v>
      </c>
    </row>
    <row r="7" ht="18.75" customHeight="1">
      <c r="E7" s="30">
        <f t="shared" si="0"/>
        <v>0.26388888888888884</v>
      </c>
    </row>
    <row r="8" spans="2:5" ht="18.75" customHeight="1">
      <c r="B8" s="20" t="s">
        <v>31</v>
      </c>
      <c r="C8" s="33">
        <v>0.875</v>
      </c>
      <c r="E8" s="30">
        <f t="shared" si="0"/>
        <v>0.26736111111111105</v>
      </c>
    </row>
    <row r="9" ht="18.75" customHeight="1">
      <c r="E9" s="30">
        <f t="shared" si="0"/>
        <v>0.27083333333333326</v>
      </c>
    </row>
    <row r="10" spans="2:5" ht="18.75" customHeight="1">
      <c r="B10" s="42" t="s">
        <v>11</v>
      </c>
      <c r="C10" s="42"/>
      <c r="E10" s="30">
        <f t="shared" si="0"/>
        <v>0.27430555555555547</v>
      </c>
    </row>
    <row r="11" ht="18.75" customHeight="1">
      <c r="E11" s="30">
        <f t="shared" si="0"/>
        <v>0.2777777777777777</v>
      </c>
    </row>
    <row r="12" spans="2:5" ht="18.75" customHeight="1">
      <c r="B12" s="38" t="s">
        <v>34</v>
      </c>
      <c r="E12" s="30">
        <f t="shared" si="0"/>
        <v>0.2812499999999999</v>
      </c>
    </row>
    <row r="13" ht="18.75" customHeight="1">
      <c r="E13" s="30">
        <f t="shared" si="0"/>
        <v>0.2847222222222221</v>
      </c>
    </row>
    <row r="14" spans="2:5" ht="18.75" customHeight="1">
      <c r="B14" s="38" t="s">
        <v>26</v>
      </c>
      <c r="E14" s="30">
        <f t="shared" si="0"/>
        <v>0.2881944444444443</v>
      </c>
    </row>
    <row r="15" ht="18.75" customHeight="1">
      <c r="E15" s="30">
        <f t="shared" si="0"/>
        <v>0.2916666666666665</v>
      </c>
    </row>
    <row r="16" ht="18.75" customHeight="1">
      <c r="E16" s="30">
        <f t="shared" si="0"/>
        <v>0.29513888888888873</v>
      </c>
    </row>
    <row r="17" ht="18.75" customHeight="1">
      <c r="E17" s="31">
        <f t="shared" si="0"/>
        <v>0.29861111111111094</v>
      </c>
    </row>
    <row r="18" ht="18.75" customHeight="1">
      <c r="E18" s="31">
        <f t="shared" si="0"/>
        <v>0.30208333333333315</v>
      </c>
    </row>
    <row r="19" ht="18.75" customHeight="1">
      <c r="E19" s="31">
        <f t="shared" si="0"/>
        <v>0.30555555555555536</v>
      </c>
    </row>
    <row r="20" ht="18.75" customHeight="1">
      <c r="E20" s="31">
        <f t="shared" si="0"/>
        <v>0.30902777777777757</v>
      </c>
    </row>
    <row r="21" ht="18.75" customHeight="1">
      <c r="E21" s="31">
        <f t="shared" si="0"/>
        <v>0.3124999999999998</v>
      </c>
    </row>
    <row r="22" ht="18.75" customHeight="1">
      <c r="E22" s="31">
        <f t="shared" si="0"/>
        <v>0.315972222222222</v>
      </c>
    </row>
    <row r="23" ht="18.75" customHeight="1">
      <c r="E23" s="31">
        <f t="shared" si="0"/>
        <v>0.3194444444444442</v>
      </c>
    </row>
    <row r="24" ht="18.75" customHeight="1">
      <c r="E24" s="31">
        <f t="shared" si="0"/>
        <v>0.3229166666666664</v>
      </c>
    </row>
    <row r="25" ht="18.75" customHeight="1">
      <c r="E25" s="31">
        <f t="shared" si="0"/>
        <v>0.3263888888888886</v>
      </c>
    </row>
    <row r="26" ht="18.75" customHeight="1">
      <c r="E26" s="31">
        <f t="shared" si="0"/>
        <v>0.3298611111111108</v>
      </c>
    </row>
    <row r="27" ht="18.75" customHeight="1">
      <c r="E27" s="31">
        <f t="shared" si="0"/>
        <v>0.33333333333333304</v>
      </c>
    </row>
    <row r="28" ht="18.75" customHeight="1">
      <c r="E28" s="31">
        <f t="shared" si="0"/>
        <v>0.33680555555555525</v>
      </c>
    </row>
    <row r="29" ht="18.75" customHeight="1">
      <c r="E29" s="31">
        <f t="shared" si="0"/>
        <v>0.34027777777777746</v>
      </c>
    </row>
    <row r="30" ht="18.75" customHeight="1">
      <c r="E30" s="31">
        <f t="shared" si="0"/>
        <v>0.34374999999999967</v>
      </c>
    </row>
    <row r="31" ht="18.75" customHeight="1">
      <c r="E31" s="31">
        <f t="shared" si="0"/>
        <v>0.3472222222222219</v>
      </c>
    </row>
    <row r="32" ht="18.75" customHeight="1">
      <c r="E32" s="31">
        <f t="shared" si="0"/>
        <v>0.3506944444444441</v>
      </c>
    </row>
    <row r="33" ht="18.75" customHeight="1">
      <c r="E33" s="31">
        <f t="shared" si="0"/>
        <v>0.3541666666666663</v>
      </c>
    </row>
    <row r="34" ht="18.75" customHeight="1">
      <c r="E34" s="31">
        <f t="shared" si="0"/>
        <v>0.3576388888888885</v>
      </c>
    </row>
    <row r="35" ht="18.75" customHeight="1">
      <c r="E35" s="31">
        <f t="shared" si="0"/>
        <v>0.3611111111111107</v>
      </c>
    </row>
    <row r="36" ht="18.75" customHeight="1">
      <c r="E36" s="31">
        <f aca="true" t="shared" si="1" ref="E36:E67">_xlfn.IFERROR(IF($E35+Increment&gt;EndTime,"",$E35+Increment),"")</f>
        <v>0.3645833333333329</v>
      </c>
    </row>
    <row r="37" ht="18.75" customHeight="1">
      <c r="E37" s="31">
        <f t="shared" si="1"/>
        <v>0.36805555555555514</v>
      </c>
    </row>
    <row r="38" ht="18.75" customHeight="1">
      <c r="E38" s="31">
        <f t="shared" si="1"/>
        <v>0.37152777777777735</v>
      </c>
    </row>
    <row r="39" ht="18.75" customHeight="1">
      <c r="E39" s="31">
        <f t="shared" si="1"/>
        <v>0.37499999999999956</v>
      </c>
    </row>
    <row r="40" ht="18.75" customHeight="1">
      <c r="E40" s="31">
        <f t="shared" si="1"/>
        <v>0.37847222222222177</v>
      </c>
    </row>
    <row r="41" ht="18.75" customHeight="1">
      <c r="E41" s="31">
        <f t="shared" si="1"/>
        <v>0.381944444444444</v>
      </c>
    </row>
    <row r="42" ht="18.75" customHeight="1">
      <c r="E42" s="31">
        <f t="shared" si="1"/>
        <v>0.3854166666666662</v>
      </c>
    </row>
    <row r="43" ht="18.75" customHeight="1">
      <c r="E43" s="31">
        <f t="shared" si="1"/>
        <v>0.3888888888888884</v>
      </c>
    </row>
    <row r="44" ht="18.75" customHeight="1">
      <c r="E44" s="31">
        <f t="shared" si="1"/>
        <v>0.3923611111111106</v>
      </c>
    </row>
    <row r="45" ht="18.75" customHeight="1">
      <c r="E45" s="31">
        <f t="shared" si="1"/>
        <v>0.3958333333333328</v>
      </c>
    </row>
    <row r="46" ht="18.75" customHeight="1">
      <c r="E46" s="31">
        <f t="shared" si="1"/>
        <v>0.399305555555555</v>
      </c>
    </row>
    <row r="47" ht="18.75" customHeight="1">
      <c r="E47" s="31">
        <f t="shared" si="1"/>
        <v>0.40277777777777724</v>
      </c>
    </row>
    <row r="48" ht="18.75" customHeight="1">
      <c r="E48" s="31">
        <f t="shared" si="1"/>
        <v>0.40624999999999944</v>
      </c>
    </row>
    <row r="49" ht="18.75" customHeight="1">
      <c r="E49" s="31">
        <f t="shared" si="1"/>
        <v>0.40972222222222165</v>
      </c>
    </row>
    <row r="50" ht="18.75" customHeight="1">
      <c r="E50" s="31">
        <f t="shared" si="1"/>
        <v>0.41319444444444386</v>
      </c>
    </row>
    <row r="51" ht="18.75" customHeight="1">
      <c r="E51" s="31">
        <f t="shared" si="1"/>
        <v>0.4166666666666661</v>
      </c>
    </row>
    <row r="52" ht="18.75" customHeight="1">
      <c r="E52" s="31">
        <f t="shared" si="1"/>
        <v>0.4201388888888883</v>
      </c>
    </row>
    <row r="53" ht="18.75" customHeight="1">
      <c r="E53" s="31">
        <f t="shared" si="1"/>
        <v>0.4236111111111105</v>
      </c>
    </row>
    <row r="54" ht="18.75" customHeight="1">
      <c r="E54" s="31">
        <f t="shared" si="1"/>
        <v>0.4270833333333327</v>
      </c>
    </row>
    <row r="55" ht="18.75" customHeight="1">
      <c r="E55" s="31">
        <f t="shared" si="1"/>
        <v>0.4305555555555549</v>
      </c>
    </row>
    <row r="56" ht="18.75" customHeight="1">
      <c r="E56" s="31">
        <f t="shared" si="1"/>
        <v>0.4340277777777771</v>
      </c>
    </row>
    <row r="57" ht="18.75" customHeight="1">
      <c r="E57" s="31">
        <f t="shared" si="1"/>
        <v>0.43749999999999933</v>
      </c>
    </row>
    <row r="58" ht="18.75" customHeight="1">
      <c r="E58" s="31">
        <f t="shared" si="1"/>
        <v>0.44097222222222154</v>
      </c>
    </row>
    <row r="59" ht="18.75" customHeight="1">
      <c r="E59" s="31">
        <f t="shared" si="1"/>
        <v>0.44444444444444375</v>
      </c>
    </row>
    <row r="60" ht="18.75" customHeight="1">
      <c r="E60" s="31">
        <f t="shared" si="1"/>
        <v>0.44791666666666596</v>
      </c>
    </row>
    <row r="61" ht="18.75" customHeight="1">
      <c r="E61" s="31">
        <f t="shared" si="1"/>
        <v>0.4513888888888882</v>
      </c>
    </row>
    <row r="62" ht="18.75" customHeight="1">
      <c r="E62" s="31">
        <f t="shared" si="1"/>
        <v>0.4548611111111104</v>
      </c>
    </row>
    <row r="63" ht="18.75" customHeight="1">
      <c r="E63" s="31">
        <f t="shared" si="1"/>
        <v>0.4583333333333326</v>
      </c>
    </row>
    <row r="64" ht="18.75" customHeight="1">
      <c r="E64" s="31">
        <f t="shared" si="1"/>
        <v>0.4618055555555548</v>
      </c>
    </row>
    <row r="65" ht="18.75" customHeight="1">
      <c r="E65" s="31">
        <f t="shared" si="1"/>
        <v>0.465277777777777</v>
      </c>
    </row>
    <row r="66" ht="18.75" customHeight="1">
      <c r="E66" s="31">
        <f t="shared" si="1"/>
        <v>0.4687499999999992</v>
      </c>
    </row>
    <row r="67" ht="18.75" customHeight="1">
      <c r="E67" s="31">
        <f t="shared" si="1"/>
        <v>0.47222222222222143</v>
      </c>
    </row>
    <row r="68" ht="18.75" customHeight="1">
      <c r="E68" s="31">
        <f aca="true" t="shared" si="2" ref="E68:E131">_xlfn.IFERROR(IF($E67+Increment&gt;EndTime,"",$E67+Increment),"")</f>
        <v>0.47569444444444364</v>
      </c>
    </row>
    <row r="69" ht="18.75" customHeight="1">
      <c r="E69" s="31">
        <f t="shared" si="2"/>
        <v>0.47916666666666585</v>
      </c>
    </row>
    <row r="70" ht="18.75" customHeight="1">
      <c r="E70" s="31">
        <f t="shared" si="2"/>
        <v>0.48263888888888806</v>
      </c>
    </row>
    <row r="71" ht="18.75" customHeight="1">
      <c r="E71" s="31">
        <f t="shared" si="2"/>
        <v>0.4861111111111103</v>
      </c>
    </row>
    <row r="72" ht="18.75" customHeight="1">
      <c r="E72" s="31">
        <f t="shared" si="2"/>
        <v>0.4895833333333325</v>
      </c>
    </row>
    <row r="73" ht="18.75" customHeight="1">
      <c r="E73" s="31">
        <f t="shared" si="2"/>
        <v>0.4930555555555547</v>
      </c>
    </row>
    <row r="74" ht="18.75" customHeight="1">
      <c r="E74" s="31">
        <f t="shared" si="2"/>
        <v>0.4965277777777769</v>
      </c>
    </row>
    <row r="75" ht="18.75" customHeight="1">
      <c r="E75" s="31">
        <f t="shared" si="2"/>
        <v>0.4999999999999991</v>
      </c>
    </row>
    <row r="76" ht="18.75" customHeight="1">
      <c r="E76" s="31">
        <f t="shared" si="2"/>
        <v>0.5034722222222213</v>
      </c>
    </row>
    <row r="77" ht="18.75" customHeight="1">
      <c r="E77" s="31">
        <f t="shared" si="2"/>
        <v>0.5069444444444435</v>
      </c>
    </row>
    <row r="78" ht="18.75" customHeight="1">
      <c r="E78" s="31">
        <f t="shared" si="2"/>
        <v>0.5104166666666657</v>
      </c>
    </row>
    <row r="79" ht="18.75" customHeight="1">
      <c r="E79" s="31">
        <f t="shared" si="2"/>
        <v>0.513888888888888</v>
      </c>
    </row>
    <row r="80" ht="18.75" customHeight="1">
      <c r="E80" s="31">
        <f t="shared" si="2"/>
        <v>0.5173611111111102</v>
      </c>
    </row>
    <row r="81" ht="18.75" customHeight="1">
      <c r="E81" s="31">
        <f t="shared" si="2"/>
        <v>0.5208333333333324</v>
      </c>
    </row>
    <row r="82" ht="18.75" customHeight="1">
      <c r="E82" s="31">
        <f t="shared" si="2"/>
        <v>0.5243055555555546</v>
      </c>
    </row>
    <row r="83" ht="18.75" customHeight="1">
      <c r="E83" s="31">
        <f t="shared" si="2"/>
        <v>0.5277777777777768</v>
      </c>
    </row>
    <row r="84" ht="18.75" customHeight="1">
      <c r="E84" s="31">
        <f t="shared" si="2"/>
        <v>0.531249999999999</v>
      </c>
    </row>
    <row r="85" ht="18.75" customHeight="1">
      <c r="E85" s="31">
        <f t="shared" si="2"/>
        <v>0.5347222222222212</v>
      </c>
    </row>
    <row r="86" ht="18.75" customHeight="1">
      <c r="E86" s="31">
        <f t="shared" si="2"/>
        <v>0.5381944444444434</v>
      </c>
    </row>
    <row r="87" ht="18.75" customHeight="1">
      <c r="E87" s="31">
        <f t="shared" si="2"/>
        <v>0.5416666666666656</v>
      </c>
    </row>
    <row r="88" ht="18.75" customHeight="1">
      <c r="E88" s="31">
        <f t="shared" si="2"/>
        <v>0.5451388888888878</v>
      </c>
    </row>
    <row r="89" ht="18.75" customHeight="1">
      <c r="E89" s="31">
        <f t="shared" si="2"/>
        <v>0.54861111111111</v>
      </c>
    </row>
    <row r="90" ht="18.75" customHeight="1">
      <c r="E90" s="31">
        <f t="shared" si="2"/>
        <v>0.5520833333333323</v>
      </c>
    </row>
    <row r="91" ht="18.75" customHeight="1">
      <c r="E91" s="31">
        <f t="shared" si="2"/>
        <v>0.5555555555555545</v>
      </c>
    </row>
    <row r="92" ht="18.75" customHeight="1">
      <c r="E92" s="31">
        <f t="shared" si="2"/>
        <v>0.5590277777777767</v>
      </c>
    </row>
    <row r="93" ht="18.75" customHeight="1">
      <c r="E93" s="31">
        <f t="shared" si="2"/>
        <v>0.5624999999999989</v>
      </c>
    </row>
    <row r="94" ht="18.75" customHeight="1">
      <c r="E94" s="31">
        <f t="shared" si="2"/>
        <v>0.5659722222222211</v>
      </c>
    </row>
    <row r="95" ht="18.75" customHeight="1">
      <c r="E95" s="31">
        <f t="shared" si="2"/>
        <v>0.5694444444444433</v>
      </c>
    </row>
    <row r="96" ht="18.75" customHeight="1">
      <c r="E96" s="31">
        <f t="shared" si="2"/>
        <v>0.5729166666666655</v>
      </c>
    </row>
    <row r="97" ht="18.75" customHeight="1">
      <c r="E97" s="31">
        <f t="shared" si="2"/>
        <v>0.5763888888888877</v>
      </c>
    </row>
    <row r="98" ht="18.75" customHeight="1">
      <c r="E98" s="31">
        <f t="shared" si="2"/>
        <v>0.5798611111111099</v>
      </c>
    </row>
    <row r="99" ht="18.75" customHeight="1">
      <c r="E99" s="31">
        <f t="shared" si="2"/>
        <v>0.5833333333333321</v>
      </c>
    </row>
    <row r="100" ht="18.75" customHeight="1">
      <c r="E100" s="31">
        <f t="shared" si="2"/>
        <v>0.5868055555555544</v>
      </c>
    </row>
    <row r="101" ht="18.75" customHeight="1">
      <c r="E101" s="31">
        <f t="shared" si="2"/>
        <v>0.5902777777777766</v>
      </c>
    </row>
    <row r="102" ht="18.75" customHeight="1">
      <c r="E102" s="31">
        <f t="shared" si="2"/>
        <v>0.5937499999999988</v>
      </c>
    </row>
    <row r="103" ht="18.75" customHeight="1">
      <c r="E103" s="31">
        <f t="shared" si="2"/>
        <v>0.597222222222221</v>
      </c>
    </row>
    <row r="104" ht="18.75" customHeight="1">
      <c r="E104" s="31">
        <f t="shared" si="2"/>
        <v>0.6006944444444432</v>
      </c>
    </row>
    <row r="105" ht="18.75" customHeight="1">
      <c r="E105" s="31">
        <f t="shared" si="2"/>
        <v>0.6041666666666654</v>
      </c>
    </row>
    <row r="106" ht="18.75" customHeight="1">
      <c r="E106" s="31">
        <f t="shared" si="2"/>
        <v>0.6076388888888876</v>
      </c>
    </row>
    <row r="107" ht="18.75" customHeight="1">
      <c r="E107" s="31">
        <f t="shared" si="2"/>
        <v>0.6111111111111098</v>
      </c>
    </row>
    <row r="108" ht="18.75" customHeight="1">
      <c r="E108" s="31">
        <f t="shared" si="2"/>
        <v>0.614583333333332</v>
      </c>
    </row>
    <row r="109" ht="18.75" customHeight="1">
      <c r="E109" s="31">
        <f t="shared" si="2"/>
        <v>0.6180555555555542</v>
      </c>
    </row>
    <row r="110" ht="18.75" customHeight="1">
      <c r="E110" s="31">
        <f t="shared" si="2"/>
        <v>0.6215277777777765</v>
      </c>
    </row>
    <row r="111" ht="18.75" customHeight="1">
      <c r="E111" s="31">
        <f t="shared" si="2"/>
        <v>0.6249999999999987</v>
      </c>
    </row>
    <row r="112" ht="18.75" customHeight="1">
      <c r="E112" s="31">
        <f t="shared" si="2"/>
        <v>0.6284722222222209</v>
      </c>
    </row>
    <row r="113" ht="18.75" customHeight="1">
      <c r="E113" s="31">
        <f t="shared" si="2"/>
        <v>0.6319444444444431</v>
      </c>
    </row>
    <row r="114" ht="18.75" customHeight="1">
      <c r="E114" s="31">
        <f t="shared" si="2"/>
        <v>0.6354166666666653</v>
      </c>
    </row>
    <row r="115" ht="18.75" customHeight="1">
      <c r="E115" s="31">
        <f t="shared" si="2"/>
        <v>0.6388888888888875</v>
      </c>
    </row>
    <row r="116" ht="18.75" customHeight="1">
      <c r="E116" s="31">
        <f t="shared" si="2"/>
        <v>0.6423611111111097</v>
      </c>
    </row>
    <row r="117" ht="18.75" customHeight="1">
      <c r="E117" s="31">
        <f t="shared" si="2"/>
        <v>0.6458333333333319</v>
      </c>
    </row>
    <row r="118" ht="18.75" customHeight="1">
      <c r="E118" s="31">
        <f t="shared" si="2"/>
        <v>0.6493055555555541</v>
      </c>
    </row>
    <row r="119" ht="18.75" customHeight="1">
      <c r="E119" s="31">
        <f t="shared" si="2"/>
        <v>0.6527777777777763</v>
      </c>
    </row>
    <row r="120" ht="18.75" customHeight="1">
      <c r="E120" s="31">
        <f t="shared" si="2"/>
        <v>0.6562499999999986</v>
      </c>
    </row>
    <row r="121" ht="18.75" customHeight="1">
      <c r="E121" s="31">
        <f t="shared" si="2"/>
        <v>0.6597222222222208</v>
      </c>
    </row>
    <row r="122" ht="18.75" customHeight="1">
      <c r="E122" s="31">
        <f t="shared" si="2"/>
        <v>0.663194444444443</v>
      </c>
    </row>
    <row r="123" ht="18.75" customHeight="1">
      <c r="E123" s="31">
        <f t="shared" si="2"/>
        <v>0.6666666666666652</v>
      </c>
    </row>
    <row r="124" ht="18.75" customHeight="1">
      <c r="E124" s="31">
        <f t="shared" si="2"/>
        <v>0.6701388888888874</v>
      </c>
    </row>
    <row r="125" ht="18.75" customHeight="1">
      <c r="E125" s="31">
        <f t="shared" si="2"/>
        <v>0.6736111111111096</v>
      </c>
    </row>
    <row r="126" ht="18.75" customHeight="1">
      <c r="E126" s="31">
        <f t="shared" si="2"/>
        <v>0.6770833333333318</v>
      </c>
    </row>
    <row r="127" ht="18.75" customHeight="1">
      <c r="E127" s="31">
        <f t="shared" si="2"/>
        <v>0.680555555555554</v>
      </c>
    </row>
    <row r="128" ht="18.75" customHeight="1">
      <c r="E128" s="31">
        <f t="shared" si="2"/>
        <v>0.6840277777777762</v>
      </c>
    </row>
    <row r="129" ht="18.75" customHeight="1">
      <c r="E129" s="31">
        <f t="shared" si="2"/>
        <v>0.6874999999999984</v>
      </c>
    </row>
    <row r="130" ht="18.75" customHeight="1">
      <c r="E130" s="31">
        <f t="shared" si="2"/>
        <v>0.6909722222222207</v>
      </c>
    </row>
    <row r="131" ht="18.75" customHeight="1">
      <c r="E131" s="31">
        <f t="shared" si="2"/>
        <v>0.6944444444444429</v>
      </c>
    </row>
    <row r="132" ht="18.75" customHeight="1">
      <c r="E132" s="31">
        <f aca="true" t="shared" si="3" ref="E132:E153">_xlfn.IFERROR(IF($E131+Increment&gt;EndTime,"",$E131+Increment),"")</f>
        <v>0.6979166666666651</v>
      </c>
    </row>
    <row r="133" ht="18.75" customHeight="1">
      <c r="E133" s="31">
        <f t="shared" si="3"/>
        <v>0.7013888888888873</v>
      </c>
    </row>
    <row r="134" ht="18.75" customHeight="1">
      <c r="E134" s="31">
        <f t="shared" si="3"/>
        <v>0.7048611111111095</v>
      </c>
    </row>
    <row r="135" ht="18.75" customHeight="1">
      <c r="E135" s="31">
        <f t="shared" si="3"/>
        <v>0.7083333333333317</v>
      </c>
    </row>
    <row r="136" ht="18.75" customHeight="1">
      <c r="E136" s="31">
        <f t="shared" si="3"/>
        <v>0.7118055555555539</v>
      </c>
    </row>
    <row r="137" ht="18.75" customHeight="1">
      <c r="E137" s="31">
        <f t="shared" si="3"/>
        <v>0.7152777777777761</v>
      </c>
    </row>
    <row r="138" ht="18.75" customHeight="1">
      <c r="E138" s="31">
        <f t="shared" si="3"/>
        <v>0.7187499999999983</v>
      </c>
    </row>
    <row r="139" ht="18.75" customHeight="1">
      <c r="E139" s="31">
        <f t="shared" si="3"/>
        <v>0.7222222222222205</v>
      </c>
    </row>
    <row r="140" ht="18.75" customHeight="1">
      <c r="E140" s="31">
        <f t="shared" si="3"/>
        <v>0.7256944444444428</v>
      </c>
    </row>
    <row r="141" ht="18.75" customHeight="1">
      <c r="E141" s="31">
        <f t="shared" si="3"/>
        <v>0.729166666666665</v>
      </c>
    </row>
    <row r="142" ht="18.75" customHeight="1">
      <c r="E142" s="31">
        <f t="shared" si="3"/>
        <v>0.7326388888888872</v>
      </c>
    </row>
    <row r="143" ht="18.75" customHeight="1">
      <c r="E143" s="31">
        <f t="shared" si="3"/>
        <v>0.7361111111111094</v>
      </c>
    </row>
    <row r="144" ht="18.75" customHeight="1">
      <c r="E144" s="31">
        <f t="shared" si="3"/>
        <v>0.7395833333333316</v>
      </c>
    </row>
    <row r="145" ht="18.75" customHeight="1">
      <c r="E145" s="31">
        <f t="shared" si="3"/>
        <v>0.7430555555555538</v>
      </c>
    </row>
    <row r="146" ht="18.75" customHeight="1">
      <c r="E146" s="31">
        <f t="shared" si="3"/>
        <v>0.746527777777776</v>
      </c>
    </row>
    <row r="147" ht="18.75" customHeight="1">
      <c r="E147" s="31">
        <f t="shared" si="3"/>
        <v>0.7499999999999982</v>
      </c>
    </row>
    <row r="148" ht="18.75" customHeight="1">
      <c r="E148" s="31">
        <f t="shared" si="3"/>
        <v>0.7534722222222204</v>
      </c>
    </row>
    <row r="149" ht="18.75" customHeight="1">
      <c r="E149" s="31">
        <f t="shared" si="3"/>
        <v>0.7569444444444426</v>
      </c>
    </row>
    <row r="150" ht="18.75" customHeight="1">
      <c r="E150" s="31">
        <f t="shared" si="3"/>
        <v>0.7604166666666649</v>
      </c>
    </row>
    <row r="151" ht="18.75" customHeight="1">
      <c r="E151" s="31">
        <f t="shared" si="3"/>
        <v>0.7638888888888871</v>
      </c>
    </row>
    <row r="152" ht="18.75" customHeight="1">
      <c r="E152" s="31">
        <f t="shared" si="3"/>
        <v>0.7673611111111093</v>
      </c>
    </row>
    <row r="153" ht="18.75" customHeight="1">
      <c r="E153" s="31">
        <f t="shared" si="3"/>
        <v>0.7708333333333315</v>
      </c>
    </row>
  </sheetData>
  <mergeCells count="2">
    <mergeCell ref="B2:C2"/>
    <mergeCell ref="B10:C10"/>
  </mergeCells>
  <conditionalFormatting sqref="E3:E153">
    <cfRule type="expression" priority="1" dxfId="2">
      <formula>$E3&gt;EndTime</formula>
    </cfRule>
    <cfRule type="expression" priority="2" dxfId="15">
      <formula>$E3=EndTime</formula>
    </cfRule>
  </conditionalFormatting>
  <dataValidations count="13">
    <dataValidation allowBlank="1" showInputMessage="1" showErrorMessage="1" prompt="Define time intervals in this worksheet. Times in column E will update the schedule Column E in Daily Schedule worksheet and time options in Column F in Event Scheduler worksheet" sqref="A1"/>
    <dataValidation allowBlank="1" showInputMessage="1" showErrorMessage="1" prompt="Enter a start time in this cell" sqref="C4"/>
    <dataValidation errorStyle="warning" type="list" allowBlank="1" showInputMessage="1" showErrorMessage="1" prompt="Select an interval from the list. Press ALT+DOWN ARROW to open the drop-down list, then press ENTER to select interval" error="Select  interval from the list in this cell. Select CANCEL, then press ALT+DOWN ARROW followed by ENTER to make a selection" sqref="C6">
      <formula1>"5 MIN, 15 MIN, 20 MIN, 30 MIN, 45 MIN, 60 MIN"</formula1>
    </dataValidation>
    <dataValidation errorStyle="warning" allowBlank="1" showInputMessage="1" showErrorMessage="1" prompt="Enter an end time for the schedule in this cell" sqref="C8"/>
    <dataValidation allowBlank="1" showInputMessage="1" showErrorMessage="1" prompt="To configure your schedule, update the start time, set an increment interval and an end time. The Time table in column E will update automatically" sqref="C2:C3 B2"/>
    <dataValidation allowBlank="1" showInputMessage="1" showErrorMessage="1" prompt="Update schedule on Daily Schedule worksheet by modifying the Time table in this worksheet. Enter start time in C4, time interval in C6 and end time in C8" sqref="B1"/>
    <dataValidation allowBlank="1" showInputMessage="1" showErrorMessage="1" prompt="Time table is automatically updated based on the start time, interval and end time entered in cells C3 to C7 in this worksheet" sqref="E2"/>
    <dataValidation allowBlank="1" showInputMessage="1" showErrorMessage="1" prompt="Set the start time in the cell at right" sqref="B4"/>
    <dataValidation allowBlank="1" showInputMessage="1" showErrorMessage="1" prompt="Set the time interval in the cell at right" sqref="B6"/>
    <dataValidation allowBlank="1" showInputMessage="1" showErrorMessage="1" prompt="Set the end time in the cell at right" sqref="B8"/>
    <dataValidation allowBlank="1" showInputMessage="1" showErrorMessage="1" prompt="View Daily Schedule and add Event by selecting the cells below." sqref="B10:C10"/>
    <dataValidation allowBlank="1" showInputMessage="1" showErrorMessage="1" prompt="Navigational link to Event Scheduler worksheet to add event" sqref="B14"/>
    <dataValidation allowBlank="1" showInputMessage="1" showErrorMessage="1" prompt="Navigational link to Time Intervals worksheet to edit time" sqref="B12"/>
  </dataValidations>
  <hyperlinks>
    <hyperlink ref="B12" location="'Daily Schedule'!A1" tooltip="Select to View Daily Schedule" display="Select to View Daily Schedule"/>
    <hyperlink ref="B14" location="'Event Scheduler'!A1" tooltip="Select to add a new event" display="Select to add a new event"/>
  </hyperlinks>
  <printOptions horizontalCentered="1"/>
  <pageMargins left="0.7" right="0.7" top="0.75" bottom="0.75" header="0.3" footer="0.3"/>
  <pageSetup fitToHeight="1" fitToWidth="1" horizontalDpi="600" verticalDpi="600" orientation="portrait" scale="49" r:id="rId3"/>
  <headerFooter differentFirst="1">
    <oddFooter>&amp;CPage &amp;P of &amp;N</oddFooter>
  </headerFooter>
  <ignoredErrors>
    <ignoredError sqref="E3"/>
  </ignoredError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2016-12-06T05:05:01Z</dcterms:created>
  <dcterms:modified xsi:type="dcterms:W3CDTF">2017-04-24T16:45:08Z</dcterms:modified>
  <cp:category/>
  <cp:version/>
  <cp:contentType/>
  <cp:contentStatus/>
</cp:coreProperties>
</file>