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19320" windowHeight="799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<sst xmlns="http://schemas.openxmlformats.org/spreadsheetml/2006/main" count="23" uniqueCount="23">
  <si>
    <t>Time</t>
  </si>
  <si>
    <t>Beginning Balance</t>
  </si>
  <si>
    <t>Ending Balance</t>
  </si>
  <si>
    <t>Rate of Interest:</t>
  </si>
  <si>
    <t>Months:</t>
  </si>
  <si>
    <t>Loan Amount:</t>
  </si>
  <si>
    <t>Payment*:</t>
  </si>
  <si>
    <t>Calculation is based on 'end of month' payment basis*</t>
  </si>
  <si>
    <t>By: ExcelTemplateSource.com</t>
  </si>
  <si>
    <t>Mortgage Loan Calculator</t>
  </si>
  <si>
    <t>Property Tax:</t>
  </si>
  <si>
    <t>PMI</t>
  </si>
  <si>
    <t>PMI:</t>
  </si>
  <si>
    <t>Principal Due</t>
  </si>
  <si>
    <t>Interest Due</t>
  </si>
  <si>
    <t>Property Tax</t>
  </si>
  <si>
    <t>Extra Payment</t>
  </si>
  <si>
    <t>Home Value:</t>
  </si>
  <si>
    <t>Total Monthly Payment:</t>
  </si>
  <si>
    <t>Principal Paid</t>
  </si>
  <si>
    <t>Total Payments:</t>
  </si>
  <si>
    <t>Total Interest Paid:</t>
  </si>
  <si>
    <t>Payment Made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</si>
</sst>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3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5">
    <xf numFmtId="0" fontId="0" fillId="0" borderId="0" xfId="0"/>
    <xf numFmtId="8" fontId="0" fillId="0" borderId="0" xfId="0" applyNumberFormat="1"/>
    <xf numFmtId="0" fontId="3" fillId="0" borderId="0" xfId="0" applyFont="1"/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8" fontId="2" fillId="3" borderId="0" xfId="0" applyNumberFormat="1" applyFont="1" applyFill="1"/>
    <xf numFmtId="1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20" applyAlignment="1" applyProtection="1">
      <alignment horizontal="right"/>
      <protection/>
    </xf>
    <xf numFmtId="0" fontId="0" fillId="0" borderId="0" xfId="0" applyAlignment="1">
      <alignment horizontal="right"/>
    </xf>
    <xf numFmtId="6" fontId="0" fillId="0" borderId="1" xfId="0" applyNumberFormat="1" applyBorder="1" applyAlignment="1">
      <alignment horizontal="center"/>
    </xf>
    <xf numFmtId="0" fontId="2" fillId="3" borderId="0" xfId="0" applyFont="1" applyFill="1"/>
    <xf numFmtId="8" fontId="2" fillId="3" borderId="0" xfId="0" applyNumberFormat="1" applyFont="1" applyFill="1" applyAlignment="1">
      <alignment horizontal="right"/>
    </xf>
    <xf numFmtId="10" fontId="0" fillId="0" borderId="1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02"/>
  <sheetViews>
    <sheetView showGridLines="0" tabSelected="1" workbookViewId="0" topLeftCell="A1">
      <selection activeCell="C8" sqref="C8"/>
    </sheetView>
  </sheetViews>
  <sheetFormatPr defaultColWidth="9.140625" defaultRowHeight="15"/>
  <cols>
    <col min="2" max="2" width="16.8515625" style="0" customWidth="1"/>
    <col min="3" max="3" width="14.28125" style="0" customWidth="1"/>
    <col min="4" max="4" width="14.57421875" style="0" customWidth="1"/>
    <col min="5" max="5" width="15.8515625" style="0" customWidth="1"/>
    <col min="6" max="6" width="12.7109375" style="0" customWidth="1"/>
    <col min="7" max="7" width="13.7109375" style="0" customWidth="1"/>
    <col min="8" max="8" width="11.7109375" style="0" hidden="1" customWidth="1"/>
    <col min="9" max="9" width="12.421875" style="0" customWidth="1"/>
    <col min="10" max="10" width="13.8515625" style="0" customWidth="1"/>
    <col min="11" max="11" width="12.421875" style="0" customWidth="1"/>
  </cols>
  <sheetData>
    <row r="2" spans="2:11" ht="26.25">
      <c r="B2" s="2" t="s">
        <v>9</v>
      </c>
      <c r="F2" s="9"/>
      <c r="K2" s="10" t="s">
        <v>8</v>
      </c>
    </row>
    <row r="3" spans="2:11" ht="26.25">
      <c r="B3" s="2"/>
      <c r="F3" s="9"/>
      <c r="K3" s="9"/>
    </row>
    <row r="4" spans="2:7" ht="15">
      <c r="B4" s="5" t="s">
        <v>17</v>
      </c>
      <c r="C4" s="11">
        <v>150000</v>
      </c>
      <c r="E4" s="5" t="s">
        <v>10</v>
      </c>
      <c r="F4" s="14">
        <v>0.015</v>
      </c>
      <c r="G4" s="6">
        <f>+(C4*F4)/12</f>
        <v>187.5</v>
      </c>
    </row>
    <row r="5" spans="2:7" ht="15">
      <c r="B5" s="5" t="s">
        <v>3</v>
      </c>
      <c r="C5" s="7">
        <v>0.075</v>
      </c>
      <c r="E5" s="5" t="s">
        <v>12</v>
      </c>
      <c r="F5" s="14">
        <v>0.005</v>
      </c>
      <c r="G5" s="6">
        <f>+F5*C7/12</f>
        <v>48.333333333333336</v>
      </c>
    </row>
    <row r="6" spans="2:8" ht="15">
      <c r="B6" s="5" t="s">
        <v>4</v>
      </c>
      <c r="C6" s="8">
        <v>360</v>
      </c>
      <c r="E6" s="12"/>
      <c r="F6" s="5" t="s">
        <v>18</v>
      </c>
      <c r="G6" s="13">
        <f>+C8+G5+G4</f>
        <v>1046.9221632545552</v>
      </c>
      <c r="H6" s="10"/>
    </row>
    <row r="7" spans="2:7" ht="15">
      <c r="B7" s="5" t="s">
        <v>5</v>
      </c>
      <c r="C7" s="11">
        <v>116000</v>
      </c>
      <c r="E7" s="12"/>
      <c r="F7" s="5" t="s">
        <v>20</v>
      </c>
      <c r="G7" s="6">
        <f>SUM(K12:K501)</f>
        <v>359491.9787716372</v>
      </c>
    </row>
    <row r="8" spans="2:7" ht="15">
      <c r="B8" s="5" t="s">
        <v>6</v>
      </c>
      <c r="C8" s="6">
        <f>-PMT(C5/12,C6,C7)</f>
        <v>811.0888299212219</v>
      </c>
      <c r="E8" s="12"/>
      <c r="F8" s="5" t="s">
        <v>21</v>
      </c>
      <c r="G8" s="6">
        <f>SUM(D12:D501)</f>
        <v>175991.97877164083</v>
      </c>
    </row>
    <row r="10" ht="15">
      <c r="K10" s="4" t="s">
        <v>7</v>
      </c>
    </row>
    <row r="11" spans="2:11" ht="30">
      <c r="B11" s="3" t="s">
        <v>0</v>
      </c>
      <c r="C11" s="3" t="s">
        <v>1</v>
      </c>
      <c r="D11" s="3" t="s">
        <v>14</v>
      </c>
      <c r="E11" s="3" t="s">
        <v>13</v>
      </c>
      <c r="F11" s="3" t="s">
        <v>15</v>
      </c>
      <c r="G11" s="3" t="s">
        <v>11</v>
      </c>
      <c r="H11" s="3" t="s">
        <v>16</v>
      </c>
      <c r="I11" s="3" t="s">
        <v>19</v>
      </c>
      <c r="J11" s="3" t="s">
        <v>2</v>
      </c>
      <c r="K11" s="3" t="s">
        <v>22</v>
      </c>
    </row>
    <row r="12" spans="2:11" ht="15">
      <c r="B12">
        <v>1</v>
      </c>
      <c r="C12" s="1">
        <f>C7</f>
        <v>116000</v>
      </c>
      <c r="D12" s="1">
        <f>-IPMT($C$5/12,B12,$C$6,$C$7)</f>
        <v>724.9999999999999</v>
      </c>
      <c r="E12" s="1">
        <f>-PPMT($C$5/12,B12,$C$6,$C$7)</f>
        <v>86.08882992122199</v>
      </c>
      <c r="F12">
        <f>+$G$4</f>
        <v>187.5</v>
      </c>
      <c r="G12" s="1">
        <f>+IF(C12&lt;$C$4*0.8,0,$G$5)</f>
        <v>0</v>
      </c>
      <c r="I12" s="1">
        <f>+E12+H12</f>
        <v>86.08882992122199</v>
      </c>
      <c r="J12" s="1">
        <f>+C12-I12</f>
        <v>115913.91117007878</v>
      </c>
      <c r="K12" s="1">
        <f>+H12+G12+F12+E12+D12</f>
        <v>998.5888299212219</v>
      </c>
    </row>
    <row r="13" spans="2:11" ht="15">
      <c r="B13">
        <f aca="true" t="shared" si="0" ref="B13:B76">+IF(J12&gt;1,IF(B12="","",B12+1),"")</f>
        <v>2</v>
      </c>
      <c r="C13" s="1">
        <f aca="true" t="shared" si="1" ref="C13:C76">+IF(B13="","",J12)</f>
        <v>115913.91117007878</v>
      </c>
      <c r="D13" s="1">
        <f>+IF(B13="",0,-IPMT($C$5/12,B13,$C$6,$C$7))</f>
        <v>724.4619448129923</v>
      </c>
      <c r="E13" s="1">
        <f>+IF(B13="",0,-PPMT($C$5/12,B13,$C$6,$C$7))</f>
        <v>86.62688510822954</v>
      </c>
      <c r="F13">
        <f>+IF(B13="",0,$G$4)</f>
        <v>187.5</v>
      </c>
      <c r="G13" s="1">
        <f>+IF(B13="",0,IF(C13&lt;$C$4*0.8,0,$G$5))</f>
        <v>0</v>
      </c>
      <c r="I13" s="1">
        <f>+IF(B13="",0,E13+H13)</f>
        <v>86.62688510822954</v>
      </c>
      <c r="J13" s="1">
        <f>+IF(B13="","",C13-I13)</f>
        <v>115827.28428497055</v>
      </c>
      <c r="K13" s="1">
        <f aca="true" t="shared" si="2" ref="K13:K76">+H13+G13+F13+E13+D13</f>
        <v>998.5888299212219</v>
      </c>
    </row>
    <row r="14" spans="2:11" ht="15">
      <c r="B14">
        <f t="shared" si="0"/>
        <v>3</v>
      </c>
      <c r="C14" s="1">
        <f t="shared" si="1"/>
        <v>115827.28428497055</v>
      </c>
      <c r="D14" s="1">
        <f aca="true" t="shared" si="3" ref="D14:D77">+IF(B14="",0,-IPMT($C$5/12,B14,$C$6,$C$7))</f>
        <v>723.9205267810659</v>
      </c>
      <c r="E14" s="1">
        <f aca="true" t="shared" si="4" ref="E14:E77">+IF(B14="",0,-PPMT($C$5/12,B14,$C$6,$C$7))</f>
        <v>87.16830314015601</v>
      </c>
      <c r="F14">
        <f aca="true" t="shared" si="5" ref="F14:F77">+IF(B14="",0,$G$4)</f>
        <v>187.5</v>
      </c>
      <c r="G14" s="1">
        <f aca="true" t="shared" si="6" ref="G14:G77">+IF(B14="",0,IF(C14&lt;$C$4*0.8,0,$G$5))</f>
        <v>0</v>
      </c>
      <c r="I14" s="1">
        <f aca="true" t="shared" si="7" ref="I14:I77">+IF(B14="",0,E14+H14)</f>
        <v>87.16830314015601</v>
      </c>
      <c r="J14" s="1">
        <f aca="true" t="shared" si="8" ref="J14:J77">+IF(B14="","",C14-I14)</f>
        <v>115740.11598183039</v>
      </c>
      <c r="K14" s="1">
        <f t="shared" si="2"/>
        <v>998.5888299212219</v>
      </c>
    </row>
    <row r="15" spans="2:11" ht="15">
      <c r="B15">
        <f t="shared" si="0"/>
        <v>4</v>
      </c>
      <c r="C15" s="1">
        <f t="shared" si="1"/>
        <v>115740.11598183039</v>
      </c>
      <c r="D15" s="1">
        <f t="shared" si="3"/>
        <v>723.3757248864399</v>
      </c>
      <c r="E15" s="1">
        <f t="shared" si="4"/>
        <v>87.71310503478196</v>
      </c>
      <c r="F15">
        <f t="shared" si="5"/>
        <v>187.5</v>
      </c>
      <c r="G15" s="1">
        <f t="shared" si="6"/>
        <v>0</v>
      </c>
      <c r="I15" s="1">
        <f t="shared" si="7"/>
        <v>87.71310503478196</v>
      </c>
      <c r="J15" s="1">
        <f t="shared" si="8"/>
        <v>115652.4028767956</v>
      </c>
      <c r="K15" s="1">
        <f t="shared" si="2"/>
        <v>998.5888299212219</v>
      </c>
    </row>
    <row r="16" spans="2:11" ht="15">
      <c r="B16">
        <f t="shared" si="0"/>
        <v>5</v>
      </c>
      <c r="C16" s="1">
        <f t="shared" si="1"/>
        <v>115652.4028767956</v>
      </c>
      <c r="D16" s="1">
        <f t="shared" si="3"/>
        <v>722.8275179799724</v>
      </c>
      <c r="E16" s="1">
        <f t="shared" si="4"/>
        <v>88.26131194124946</v>
      </c>
      <c r="F16">
        <f t="shared" si="5"/>
        <v>187.5</v>
      </c>
      <c r="G16" s="1">
        <f t="shared" si="6"/>
        <v>0</v>
      </c>
      <c r="I16" s="1">
        <f t="shared" si="7"/>
        <v>88.26131194124946</v>
      </c>
      <c r="J16" s="1">
        <f t="shared" si="8"/>
        <v>115564.14156485435</v>
      </c>
      <c r="K16" s="1">
        <f t="shared" si="2"/>
        <v>998.5888299212219</v>
      </c>
    </row>
    <row r="17" spans="2:11" ht="15">
      <c r="B17">
        <f t="shared" si="0"/>
        <v>6</v>
      </c>
      <c r="C17" s="1">
        <f t="shared" si="1"/>
        <v>115564.14156485435</v>
      </c>
      <c r="D17" s="1">
        <f t="shared" si="3"/>
        <v>722.2758847803397</v>
      </c>
      <c r="E17" s="1">
        <f t="shared" si="4"/>
        <v>88.81294514088222</v>
      </c>
      <c r="F17">
        <f t="shared" si="5"/>
        <v>187.5</v>
      </c>
      <c r="G17" s="1">
        <f t="shared" si="6"/>
        <v>0</v>
      </c>
      <c r="I17" s="1">
        <f t="shared" si="7"/>
        <v>88.81294514088222</v>
      </c>
      <c r="J17" s="1">
        <f t="shared" si="8"/>
        <v>115475.32861971346</v>
      </c>
      <c r="K17" s="1">
        <f t="shared" si="2"/>
        <v>998.5888299212219</v>
      </c>
    </row>
    <row r="18" spans="2:11" ht="15">
      <c r="B18">
        <f t="shared" si="0"/>
        <v>7</v>
      </c>
      <c r="C18" s="1">
        <f t="shared" si="1"/>
        <v>115475.32861971346</v>
      </c>
      <c r="D18" s="1">
        <f t="shared" si="3"/>
        <v>721.7208038732091</v>
      </c>
      <c r="E18" s="1">
        <f t="shared" si="4"/>
        <v>89.36802604801278</v>
      </c>
      <c r="F18">
        <f t="shared" si="5"/>
        <v>187.5</v>
      </c>
      <c r="G18" s="1">
        <f t="shared" si="6"/>
        <v>0</v>
      </c>
      <c r="I18" s="1">
        <f t="shared" si="7"/>
        <v>89.36802604801278</v>
      </c>
      <c r="J18" s="1">
        <f t="shared" si="8"/>
        <v>115385.96059366544</v>
      </c>
      <c r="K18" s="1">
        <f t="shared" si="2"/>
        <v>998.5888299212219</v>
      </c>
    </row>
    <row r="19" spans="2:11" ht="15">
      <c r="B19">
        <f t="shared" si="0"/>
        <v>8</v>
      </c>
      <c r="C19" s="1">
        <f t="shared" si="1"/>
        <v>115385.96059366544</v>
      </c>
      <c r="D19" s="1">
        <f t="shared" si="3"/>
        <v>721.162253710409</v>
      </c>
      <c r="E19" s="1">
        <f t="shared" si="4"/>
        <v>89.92657621081287</v>
      </c>
      <c r="F19">
        <f t="shared" si="5"/>
        <v>187.5</v>
      </c>
      <c r="G19" s="1">
        <f t="shared" si="6"/>
        <v>0</v>
      </c>
      <c r="I19" s="1">
        <f t="shared" si="7"/>
        <v>89.92657621081287</v>
      </c>
      <c r="J19" s="1">
        <f t="shared" si="8"/>
        <v>115296.03401745463</v>
      </c>
      <c r="K19" s="1">
        <f t="shared" si="2"/>
        <v>998.5888299212219</v>
      </c>
    </row>
    <row r="20" spans="2:11" ht="15">
      <c r="B20">
        <f t="shared" si="0"/>
        <v>9</v>
      </c>
      <c r="C20" s="1">
        <f t="shared" si="1"/>
        <v>115296.03401745463</v>
      </c>
      <c r="D20" s="1">
        <f t="shared" si="3"/>
        <v>720.6002126090915</v>
      </c>
      <c r="E20" s="1">
        <f t="shared" si="4"/>
        <v>90.48861731213037</v>
      </c>
      <c r="F20">
        <f t="shared" si="5"/>
        <v>187.5</v>
      </c>
      <c r="G20" s="1">
        <f t="shared" si="6"/>
        <v>0</v>
      </c>
      <c r="I20" s="1">
        <f t="shared" si="7"/>
        <v>90.48861731213037</v>
      </c>
      <c r="J20" s="1">
        <f t="shared" si="8"/>
        <v>115205.5454001425</v>
      </c>
      <c r="K20" s="1">
        <f t="shared" si="2"/>
        <v>998.5888299212219</v>
      </c>
    </row>
    <row r="21" spans="2:11" ht="15">
      <c r="B21">
        <f t="shared" si="0"/>
        <v>10</v>
      </c>
      <c r="C21" s="1">
        <f t="shared" si="1"/>
        <v>115205.5454001425</v>
      </c>
      <c r="D21" s="1">
        <f t="shared" si="3"/>
        <v>720.0346587508906</v>
      </c>
      <c r="E21" s="1">
        <f t="shared" si="4"/>
        <v>91.0541711703313</v>
      </c>
      <c r="F21">
        <f t="shared" si="5"/>
        <v>187.5</v>
      </c>
      <c r="G21" s="1">
        <f t="shared" si="6"/>
        <v>0</v>
      </c>
      <c r="I21" s="1">
        <f t="shared" si="7"/>
        <v>91.0541711703313</v>
      </c>
      <c r="J21" s="1">
        <f t="shared" si="8"/>
        <v>115114.49122897217</v>
      </c>
      <c r="K21" s="1">
        <f t="shared" si="2"/>
        <v>998.5888299212219</v>
      </c>
    </row>
    <row r="22" spans="2:11" ht="15">
      <c r="B22">
        <f t="shared" si="0"/>
        <v>11</v>
      </c>
      <c r="C22" s="1">
        <f t="shared" si="1"/>
        <v>115114.49122897217</v>
      </c>
      <c r="D22" s="1">
        <f t="shared" si="3"/>
        <v>719.4655701810761</v>
      </c>
      <c r="E22" s="1">
        <f t="shared" si="4"/>
        <v>91.62325974014573</v>
      </c>
      <c r="F22">
        <f t="shared" si="5"/>
        <v>187.5</v>
      </c>
      <c r="G22" s="1">
        <f t="shared" si="6"/>
        <v>0</v>
      </c>
      <c r="I22" s="1">
        <f t="shared" si="7"/>
        <v>91.62325974014573</v>
      </c>
      <c r="J22" s="1">
        <f t="shared" si="8"/>
        <v>115022.86796923203</v>
      </c>
      <c r="K22" s="1">
        <f t="shared" si="2"/>
        <v>998.5888299212219</v>
      </c>
    </row>
    <row r="23" spans="2:11" ht="15">
      <c r="B23">
        <f t="shared" si="0"/>
        <v>12</v>
      </c>
      <c r="C23" s="1">
        <f t="shared" si="1"/>
        <v>115022.86796923203</v>
      </c>
      <c r="D23" s="1">
        <f t="shared" si="3"/>
        <v>718.8929248077002</v>
      </c>
      <c r="E23" s="1">
        <f t="shared" si="4"/>
        <v>92.19590511352169</v>
      </c>
      <c r="F23">
        <f t="shared" si="5"/>
        <v>187.5</v>
      </c>
      <c r="G23" s="1">
        <f t="shared" si="6"/>
        <v>0</v>
      </c>
      <c r="I23" s="1">
        <f t="shared" si="7"/>
        <v>92.19590511352169</v>
      </c>
      <c r="J23" s="1">
        <f t="shared" si="8"/>
        <v>114930.67206411851</v>
      </c>
      <c r="K23" s="1">
        <f t="shared" si="2"/>
        <v>998.5888299212219</v>
      </c>
    </row>
    <row r="24" spans="2:11" ht="15">
      <c r="B24">
        <f t="shared" si="0"/>
        <v>13</v>
      </c>
      <c r="C24" s="1">
        <f t="shared" si="1"/>
        <v>114930.67206411851</v>
      </c>
      <c r="D24" s="1">
        <f t="shared" si="3"/>
        <v>718.3167004007407</v>
      </c>
      <c r="E24" s="1">
        <f t="shared" si="4"/>
        <v>92.77212952048114</v>
      </c>
      <c r="F24">
        <f t="shared" si="5"/>
        <v>187.5</v>
      </c>
      <c r="G24" s="1">
        <f t="shared" si="6"/>
        <v>0</v>
      </c>
      <c r="I24" s="1">
        <f t="shared" si="7"/>
        <v>92.77212952048114</v>
      </c>
      <c r="J24" s="1">
        <f t="shared" si="8"/>
        <v>114837.89993459803</v>
      </c>
      <c r="K24" s="1">
        <f t="shared" si="2"/>
        <v>998.5888299212219</v>
      </c>
    </row>
    <row r="25" spans="2:11" ht="15">
      <c r="B25">
        <f t="shared" si="0"/>
        <v>14</v>
      </c>
      <c r="C25" s="1">
        <f t="shared" si="1"/>
        <v>114837.89993459803</v>
      </c>
      <c r="D25" s="1">
        <f t="shared" si="3"/>
        <v>717.7368745912376</v>
      </c>
      <c r="E25" s="1">
        <f t="shared" si="4"/>
        <v>93.35195532998432</v>
      </c>
      <c r="F25">
        <f t="shared" si="5"/>
        <v>187.5</v>
      </c>
      <c r="G25" s="1">
        <f t="shared" si="6"/>
        <v>0</v>
      </c>
      <c r="I25" s="1">
        <f t="shared" si="7"/>
        <v>93.35195532998432</v>
      </c>
      <c r="J25" s="1">
        <f t="shared" si="8"/>
        <v>114744.54797926804</v>
      </c>
      <c r="K25" s="1">
        <f t="shared" si="2"/>
        <v>998.5888299212219</v>
      </c>
    </row>
    <row r="26" spans="2:11" ht="15">
      <c r="B26">
        <f t="shared" si="0"/>
        <v>15</v>
      </c>
      <c r="C26" s="1">
        <f t="shared" si="1"/>
        <v>114744.54797926804</v>
      </c>
      <c r="D26" s="1">
        <f t="shared" si="3"/>
        <v>717.1534248704252</v>
      </c>
      <c r="E26" s="1">
        <f t="shared" si="4"/>
        <v>93.9354050507967</v>
      </c>
      <c r="F26">
        <f t="shared" si="5"/>
        <v>187.5</v>
      </c>
      <c r="G26" s="1">
        <f t="shared" si="6"/>
        <v>0</v>
      </c>
      <c r="I26" s="1">
        <f t="shared" si="7"/>
        <v>93.9354050507967</v>
      </c>
      <c r="J26" s="1">
        <f t="shared" si="8"/>
        <v>114650.61257421724</v>
      </c>
      <c r="K26" s="1">
        <f t="shared" si="2"/>
        <v>998.5888299212219</v>
      </c>
    </row>
    <row r="27" spans="2:11" ht="15">
      <c r="B27">
        <f t="shared" si="0"/>
        <v>16</v>
      </c>
      <c r="C27" s="1">
        <f t="shared" si="1"/>
        <v>114650.61257421724</v>
      </c>
      <c r="D27" s="1">
        <f t="shared" si="3"/>
        <v>716.5663285888577</v>
      </c>
      <c r="E27" s="1">
        <f t="shared" si="4"/>
        <v>94.52250133236419</v>
      </c>
      <c r="F27">
        <f t="shared" si="5"/>
        <v>187.5</v>
      </c>
      <c r="G27" s="1">
        <f t="shared" si="6"/>
        <v>0</v>
      </c>
      <c r="I27" s="1">
        <f t="shared" si="7"/>
        <v>94.52250133236419</v>
      </c>
      <c r="J27" s="1">
        <f t="shared" si="8"/>
        <v>114556.09007288488</v>
      </c>
      <c r="K27" s="1">
        <f t="shared" si="2"/>
        <v>998.5888299212219</v>
      </c>
    </row>
    <row r="28" spans="2:11" ht="15">
      <c r="B28">
        <f t="shared" si="0"/>
        <v>17</v>
      </c>
      <c r="C28" s="1">
        <f t="shared" si="1"/>
        <v>114556.09007288488</v>
      </c>
      <c r="D28" s="1">
        <f t="shared" si="3"/>
        <v>715.9755629555306</v>
      </c>
      <c r="E28" s="1">
        <f t="shared" si="4"/>
        <v>95.11326696569131</v>
      </c>
      <c r="F28">
        <f t="shared" si="5"/>
        <v>187.5</v>
      </c>
      <c r="G28" s="1">
        <f t="shared" si="6"/>
        <v>0</v>
      </c>
      <c r="I28" s="1">
        <f t="shared" si="7"/>
        <v>95.11326696569131</v>
      </c>
      <c r="J28" s="1">
        <f t="shared" si="8"/>
        <v>114460.97680591918</v>
      </c>
      <c r="K28" s="1">
        <f t="shared" si="2"/>
        <v>998.5888299212219</v>
      </c>
    </row>
    <row r="29" spans="2:11" ht="15">
      <c r="B29">
        <f t="shared" si="0"/>
        <v>18</v>
      </c>
      <c r="C29" s="1">
        <f t="shared" si="1"/>
        <v>114460.97680591918</v>
      </c>
      <c r="D29" s="1">
        <f t="shared" si="3"/>
        <v>715.3811050369949</v>
      </c>
      <c r="E29" s="1">
        <f t="shared" si="4"/>
        <v>95.70772488422699</v>
      </c>
      <c r="F29">
        <f t="shared" si="5"/>
        <v>187.5</v>
      </c>
      <c r="G29" s="1">
        <f t="shared" si="6"/>
        <v>0</v>
      </c>
      <c r="I29" s="1">
        <f t="shared" si="7"/>
        <v>95.70772488422699</v>
      </c>
      <c r="J29" s="1">
        <f t="shared" si="8"/>
        <v>114365.26908103496</v>
      </c>
      <c r="K29" s="1">
        <f t="shared" si="2"/>
        <v>998.5888299212219</v>
      </c>
    </row>
    <row r="30" spans="2:11" ht="15">
      <c r="B30">
        <f t="shared" si="0"/>
        <v>19</v>
      </c>
      <c r="C30" s="1">
        <f t="shared" si="1"/>
        <v>114365.26908103496</v>
      </c>
      <c r="D30" s="1">
        <f t="shared" si="3"/>
        <v>714.7829317564684</v>
      </c>
      <c r="E30" s="1">
        <f t="shared" si="4"/>
        <v>96.30589816475344</v>
      </c>
      <c r="F30">
        <f t="shared" si="5"/>
        <v>187.5</v>
      </c>
      <c r="G30" s="1">
        <f t="shared" si="6"/>
        <v>0</v>
      </c>
      <c r="I30" s="1">
        <f t="shared" si="7"/>
        <v>96.30589816475344</v>
      </c>
      <c r="J30" s="1">
        <f t="shared" si="8"/>
        <v>114268.96318287021</v>
      </c>
      <c r="K30" s="1">
        <f t="shared" si="2"/>
        <v>998.5888299212219</v>
      </c>
    </row>
    <row r="31" spans="2:11" ht="15">
      <c r="B31">
        <f t="shared" si="0"/>
        <v>20</v>
      </c>
      <c r="C31" s="1">
        <f t="shared" si="1"/>
        <v>114268.96318287021</v>
      </c>
      <c r="D31" s="1">
        <f t="shared" si="3"/>
        <v>714.1810198929387</v>
      </c>
      <c r="E31" s="1">
        <f t="shared" si="4"/>
        <v>96.90781002828317</v>
      </c>
      <c r="F31">
        <f t="shared" si="5"/>
        <v>187.5</v>
      </c>
      <c r="G31" s="1">
        <f t="shared" si="6"/>
        <v>0</v>
      </c>
      <c r="I31" s="1">
        <f t="shared" si="7"/>
        <v>96.90781002828317</v>
      </c>
      <c r="J31" s="1">
        <f t="shared" si="8"/>
        <v>114172.05537284193</v>
      </c>
      <c r="K31" s="1">
        <f t="shared" si="2"/>
        <v>998.5888299212219</v>
      </c>
    </row>
    <row r="32" spans="2:11" ht="15">
      <c r="B32">
        <f t="shared" si="0"/>
        <v>21</v>
      </c>
      <c r="C32" s="1">
        <f t="shared" si="1"/>
        <v>114172.05537284193</v>
      </c>
      <c r="D32" s="1">
        <f t="shared" si="3"/>
        <v>713.5753460802621</v>
      </c>
      <c r="E32" s="1">
        <f t="shared" si="4"/>
        <v>97.5134838409598</v>
      </c>
      <c r="F32">
        <f t="shared" si="5"/>
        <v>187.5</v>
      </c>
      <c r="G32" s="1">
        <f t="shared" si="6"/>
        <v>0</v>
      </c>
      <c r="I32" s="1">
        <f t="shared" si="7"/>
        <v>97.5134838409598</v>
      </c>
      <c r="J32" s="1">
        <f t="shared" si="8"/>
        <v>114074.54188900098</v>
      </c>
      <c r="K32" s="1">
        <f t="shared" si="2"/>
        <v>998.5888299212219</v>
      </c>
    </row>
    <row r="33" spans="2:11" ht="15">
      <c r="B33">
        <f t="shared" si="0"/>
        <v>22</v>
      </c>
      <c r="C33" s="1">
        <f t="shared" si="1"/>
        <v>114074.54188900098</v>
      </c>
      <c r="D33" s="1">
        <f t="shared" si="3"/>
        <v>712.9658868062559</v>
      </c>
      <c r="E33" s="1">
        <f t="shared" si="4"/>
        <v>98.122943114966</v>
      </c>
      <c r="F33">
        <f t="shared" si="5"/>
        <v>187.5</v>
      </c>
      <c r="G33" s="1">
        <f t="shared" si="6"/>
        <v>0</v>
      </c>
      <c r="I33" s="1">
        <f t="shared" si="7"/>
        <v>98.122943114966</v>
      </c>
      <c r="J33" s="1">
        <f t="shared" si="8"/>
        <v>113976.418945886</v>
      </c>
      <c r="K33" s="1">
        <f t="shared" si="2"/>
        <v>998.5888299212219</v>
      </c>
    </row>
    <row r="34" spans="2:11" ht="15">
      <c r="B34">
        <f t="shared" si="0"/>
        <v>23</v>
      </c>
      <c r="C34" s="1">
        <f t="shared" si="1"/>
        <v>113976.418945886</v>
      </c>
      <c r="D34" s="1">
        <f t="shared" si="3"/>
        <v>712.3526184117874</v>
      </c>
      <c r="E34" s="1">
        <f t="shared" si="4"/>
        <v>98.7362115094345</v>
      </c>
      <c r="F34">
        <f t="shared" si="5"/>
        <v>187.5</v>
      </c>
      <c r="G34" s="1">
        <f t="shared" si="6"/>
        <v>0</v>
      </c>
      <c r="I34" s="1">
        <f t="shared" si="7"/>
        <v>98.7362115094345</v>
      </c>
      <c r="J34" s="1">
        <f t="shared" si="8"/>
        <v>113877.68273437658</v>
      </c>
      <c r="K34" s="1">
        <f t="shared" si="2"/>
        <v>998.5888299212219</v>
      </c>
    </row>
    <row r="35" spans="2:11" ht="15">
      <c r="B35">
        <f t="shared" si="0"/>
        <v>24</v>
      </c>
      <c r="C35" s="1">
        <f t="shared" si="1"/>
        <v>113877.68273437658</v>
      </c>
      <c r="D35" s="1">
        <f t="shared" si="3"/>
        <v>711.7355170898535</v>
      </c>
      <c r="E35" s="1">
        <f t="shared" si="4"/>
        <v>99.35331283136838</v>
      </c>
      <c r="F35">
        <f t="shared" si="5"/>
        <v>187.5</v>
      </c>
      <c r="G35" s="1">
        <f t="shared" si="6"/>
        <v>0</v>
      </c>
      <c r="I35" s="1">
        <f t="shared" si="7"/>
        <v>99.35331283136838</v>
      </c>
      <c r="J35" s="1">
        <f t="shared" si="8"/>
        <v>113778.3294215452</v>
      </c>
      <c r="K35" s="1">
        <f t="shared" si="2"/>
        <v>998.5888299212219</v>
      </c>
    </row>
    <row r="36" spans="2:11" ht="15">
      <c r="B36">
        <f t="shared" si="0"/>
        <v>25</v>
      </c>
      <c r="C36" s="1">
        <f t="shared" si="1"/>
        <v>113778.3294215452</v>
      </c>
      <c r="D36" s="1">
        <f t="shared" si="3"/>
        <v>711.1145588846573</v>
      </c>
      <c r="E36" s="1">
        <f t="shared" si="4"/>
        <v>99.97427103656457</v>
      </c>
      <c r="F36">
        <f t="shared" si="5"/>
        <v>187.5</v>
      </c>
      <c r="G36" s="1">
        <f t="shared" si="6"/>
        <v>0</v>
      </c>
      <c r="I36" s="1">
        <f t="shared" si="7"/>
        <v>99.97427103656457</v>
      </c>
      <c r="J36" s="1">
        <f t="shared" si="8"/>
        <v>113678.35515050864</v>
      </c>
      <c r="K36" s="1">
        <f t="shared" si="2"/>
        <v>998.5888299212219</v>
      </c>
    </row>
    <row r="37" spans="2:11" ht="15">
      <c r="B37">
        <f t="shared" si="0"/>
        <v>26</v>
      </c>
      <c r="C37" s="1">
        <f t="shared" si="1"/>
        <v>113678.35515050864</v>
      </c>
      <c r="D37" s="1">
        <f t="shared" si="3"/>
        <v>710.489719690679</v>
      </c>
      <c r="E37" s="1">
        <f t="shared" si="4"/>
        <v>100.59911023054292</v>
      </c>
      <c r="F37">
        <f t="shared" si="5"/>
        <v>187.5</v>
      </c>
      <c r="G37" s="1">
        <f t="shared" si="6"/>
        <v>0</v>
      </c>
      <c r="I37" s="1">
        <f t="shared" si="7"/>
        <v>100.59911023054292</v>
      </c>
      <c r="J37" s="1">
        <f t="shared" si="8"/>
        <v>113577.7560402781</v>
      </c>
      <c r="K37" s="1">
        <f t="shared" si="2"/>
        <v>998.5888299212219</v>
      </c>
    </row>
    <row r="38" spans="2:11" ht="15">
      <c r="B38">
        <f t="shared" si="0"/>
        <v>27</v>
      </c>
      <c r="C38" s="1">
        <f t="shared" si="1"/>
        <v>113577.7560402781</v>
      </c>
      <c r="D38" s="1">
        <f t="shared" si="3"/>
        <v>709.8609752517381</v>
      </c>
      <c r="E38" s="1">
        <f t="shared" si="4"/>
        <v>101.2278546694838</v>
      </c>
      <c r="F38">
        <f t="shared" si="5"/>
        <v>187.5</v>
      </c>
      <c r="G38" s="1">
        <f t="shared" si="6"/>
        <v>0</v>
      </c>
      <c r="I38" s="1">
        <f t="shared" si="7"/>
        <v>101.2278546694838</v>
      </c>
      <c r="J38" s="1">
        <f t="shared" si="8"/>
        <v>113476.52818560861</v>
      </c>
      <c r="K38" s="1">
        <f t="shared" si="2"/>
        <v>998.5888299212219</v>
      </c>
    </row>
    <row r="39" spans="2:11" ht="15">
      <c r="B39">
        <f t="shared" si="0"/>
        <v>28</v>
      </c>
      <c r="C39" s="1">
        <f t="shared" si="1"/>
        <v>113476.52818560861</v>
      </c>
      <c r="D39" s="1">
        <f t="shared" si="3"/>
        <v>709.2283011600537</v>
      </c>
      <c r="E39" s="1">
        <f t="shared" si="4"/>
        <v>101.86052876116821</v>
      </c>
      <c r="F39">
        <f t="shared" si="5"/>
        <v>187.5</v>
      </c>
      <c r="G39" s="1">
        <f t="shared" si="6"/>
        <v>0</v>
      </c>
      <c r="I39" s="1">
        <f t="shared" si="7"/>
        <v>101.86052876116821</v>
      </c>
      <c r="J39" s="1">
        <f t="shared" si="8"/>
        <v>113374.66765684744</v>
      </c>
      <c r="K39" s="1">
        <f t="shared" si="2"/>
        <v>998.5888299212219</v>
      </c>
    </row>
    <row r="40" spans="2:11" ht="15">
      <c r="B40">
        <f t="shared" si="0"/>
        <v>29</v>
      </c>
      <c r="C40" s="1">
        <f t="shared" si="1"/>
        <v>113374.66765684744</v>
      </c>
      <c r="D40" s="1">
        <f t="shared" si="3"/>
        <v>708.5916728552965</v>
      </c>
      <c r="E40" s="1">
        <f t="shared" si="4"/>
        <v>102.49715706592542</v>
      </c>
      <c r="F40">
        <f t="shared" si="5"/>
        <v>187.5</v>
      </c>
      <c r="G40" s="1">
        <f t="shared" si="6"/>
        <v>0</v>
      </c>
      <c r="I40" s="1">
        <f t="shared" si="7"/>
        <v>102.49715706592542</v>
      </c>
      <c r="J40" s="1">
        <f t="shared" si="8"/>
        <v>113272.17049978151</v>
      </c>
      <c r="K40" s="1">
        <f t="shared" si="2"/>
        <v>998.5888299212219</v>
      </c>
    </row>
    <row r="41" spans="2:11" ht="15">
      <c r="B41">
        <f t="shared" si="0"/>
        <v>30</v>
      </c>
      <c r="C41" s="1">
        <f t="shared" si="1"/>
        <v>113272.17049978151</v>
      </c>
      <c r="D41" s="1">
        <f t="shared" si="3"/>
        <v>707.9510656236342</v>
      </c>
      <c r="E41" s="1">
        <f t="shared" si="4"/>
        <v>103.13776429758764</v>
      </c>
      <c r="F41">
        <f t="shared" si="5"/>
        <v>187.5</v>
      </c>
      <c r="G41" s="1">
        <f t="shared" si="6"/>
        <v>0</v>
      </c>
      <c r="I41" s="1">
        <f t="shared" si="7"/>
        <v>103.13776429758764</v>
      </c>
      <c r="J41" s="1">
        <f t="shared" si="8"/>
        <v>113169.03273548392</v>
      </c>
      <c r="K41" s="1">
        <f t="shared" si="2"/>
        <v>998.5888299212219</v>
      </c>
    </row>
    <row r="42" spans="2:11" ht="15">
      <c r="B42">
        <f t="shared" si="0"/>
        <v>31</v>
      </c>
      <c r="C42" s="1">
        <f t="shared" si="1"/>
        <v>113169.03273548392</v>
      </c>
      <c r="D42" s="1">
        <f t="shared" si="3"/>
        <v>707.3064545967744</v>
      </c>
      <c r="E42" s="1">
        <f t="shared" si="4"/>
        <v>103.78237532444746</v>
      </c>
      <c r="F42">
        <f t="shared" si="5"/>
        <v>187.5</v>
      </c>
      <c r="G42" s="1">
        <f t="shared" si="6"/>
        <v>0</v>
      </c>
      <c r="I42" s="1">
        <f t="shared" si="7"/>
        <v>103.78237532444746</v>
      </c>
      <c r="J42" s="1">
        <f t="shared" si="8"/>
        <v>113065.25036015948</v>
      </c>
      <c r="K42" s="1">
        <f t="shared" si="2"/>
        <v>998.5888299212219</v>
      </c>
    </row>
    <row r="43" spans="2:11" ht="15">
      <c r="B43">
        <f t="shared" si="0"/>
        <v>32</v>
      </c>
      <c r="C43" s="1">
        <f t="shared" si="1"/>
        <v>113065.25036015948</v>
      </c>
      <c r="D43" s="1">
        <f t="shared" si="3"/>
        <v>706.6578147509966</v>
      </c>
      <c r="E43" s="1">
        <f t="shared" si="4"/>
        <v>104.43101517022524</v>
      </c>
      <c r="F43">
        <f t="shared" si="5"/>
        <v>187.5</v>
      </c>
      <c r="G43" s="1">
        <f t="shared" si="6"/>
        <v>0</v>
      </c>
      <c r="I43" s="1">
        <f t="shared" si="7"/>
        <v>104.43101517022524</v>
      </c>
      <c r="J43" s="1">
        <f t="shared" si="8"/>
        <v>112960.81934498926</v>
      </c>
      <c r="K43" s="1">
        <f t="shared" si="2"/>
        <v>998.5888299212219</v>
      </c>
    </row>
    <row r="44" spans="2:11" ht="15">
      <c r="B44">
        <f t="shared" si="0"/>
        <v>33</v>
      </c>
      <c r="C44" s="1">
        <f t="shared" si="1"/>
        <v>112960.81934498926</v>
      </c>
      <c r="D44" s="1">
        <f t="shared" si="3"/>
        <v>706.0051209061828</v>
      </c>
      <c r="E44" s="1">
        <f t="shared" si="4"/>
        <v>105.08370901503906</v>
      </c>
      <c r="F44">
        <f t="shared" si="5"/>
        <v>187.5</v>
      </c>
      <c r="G44" s="1">
        <f t="shared" si="6"/>
        <v>0</v>
      </c>
      <c r="I44" s="1">
        <f t="shared" si="7"/>
        <v>105.08370901503906</v>
      </c>
      <c r="J44" s="1">
        <f t="shared" si="8"/>
        <v>112855.73563597421</v>
      </c>
      <c r="K44" s="1">
        <f t="shared" si="2"/>
        <v>998.5888299212219</v>
      </c>
    </row>
    <row r="45" spans="2:11" ht="15">
      <c r="B45">
        <f t="shared" si="0"/>
        <v>34</v>
      </c>
      <c r="C45" s="1">
        <f t="shared" si="1"/>
        <v>112855.73563597421</v>
      </c>
      <c r="D45" s="1">
        <f t="shared" si="3"/>
        <v>705.3483477248386</v>
      </c>
      <c r="E45" s="1">
        <f t="shared" si="4"/>
        <v>105.74048219638325</v>
      </c>
      <c r="F45">
        <f t="shared" si="5"/>
        <v>187.5</v>
      </c>
      <c r="G45" s="1">
        <f t="shared" si="6"/>
        <v>0</v>
      </c>
      <c r="I45" s="1">
        <f t="shared" si="7"/>
        <v>105.74048219638325</v>
      </c>
      <c r="J45" s="1">
        <f t="shared" si="8"/>
        <v>112749.99515377783</v>
      </c>
      <c r="K45" s="1">
        <f t="shared" si="2"/>
        <v>998.5888299212219</v>
      </c>
    </row>
    <row r="46" spans="2:11" ht="15">
      <c r="B46">
        <f t="shared" si="0"/>
        <v>35</v>
      </c>
      <c r="C46" s="1">
        <f t="shared" si="1"/>
        <v>112749.99515377783</v>
      </c>
      <c r="D46" s="1">
        <f t="shared" si="3"/>
        <v>704.6874697111112</v>
      </c>
      <c r="E46" s="1">
        <f t="shared" si="4"/>
        <v>106.40136021011062</v>
      </c>
      <c r="F46">
        <f t="shared" si="5"/>
        <v>187.5</v>
      </c>
      <c r="G46" s="1">
        <f t="shared" si="6"/>
        <v>0</v>
      </c>
      <c r="I46" s="1">
        <f t="shared" si="7"/>
        <v>106.40136021011062</v>
      </c>
      <c r="J46" s="1">
        <f t="shared" si="8"/>
        <v>112643.59379356772</v>
      </c>
      <c r="K46" s="1">
        <f t="shared" si="2"/>
        <v>998.5888299212219</v>
      </c>
    </row>
    <row r="47" spans="2:11" ht="15">
      <c r="B47">
        <f t="shared" si="0"/>
        <v>36</v>
      </c>
      <c r="C47" s="1">
        <f t="shared" si="1"/>
        <v>112643.59379356772</v>
      </c>
      <c r="D47" s="1">
        <f t="shared" si="3"/>
        <v>704.022461209798</v>
      </c>
      <c r="E47" s="1">
        <f t="shared" si="4"/>
        <v>107.06636871142382</v>
      </c>
      <c r="F47">
        <f t="shared" si="5"/>
        <v>187.5</v>
      </c>
      <c r="G47" s="1">
        <f t="shared" si="6"/>
        <v>0</v>
      </c>
      <c r="I47" s="1">
        <f t="shared" si="7"/>
        <v>107.06636871142382</v>
      </c>
      <c r="J47" s="1">
        <f t="shared" si="8"/>
        <v>112536.5274248563</v>
      </c>
      <c r="K47" s="1">
        <f t="shared" si="2"/>
        <v>998.5888299212219</v>
      </c>
    </row>
    <row r="48" spans="2:11" ht="15">
      <c r="B48">
        <f t="shared" si="0"/>
        <v>37</v>
      </c>
      <c r="C48" s="1">
        <f t="shared" si="1"/>
        <v>112536.5274248563</v>
      </c>
      <c r="D48" s="1">
        <f t="shared" si="3"/>
        <v>703.3532964053518</v>
      </c>
      <c r="E48" s="1">
        <f t="shared" si="4"/>
        <v>107.73553351587009</v>
      </c>
      <c r="F48">
        <f t="shared" si="5"/>
        <v>187.5</v>
      </c>
      <c r="G48" s="1">
        <f t="shared" si="6"/>
        <v>0</v>
      </c>
      <c r="I48" s="1">
        <f t="shared" si="7"/>
        <v>107.73553351587009</v>
      </c>
      <c r="J48" s="1">
        <f t="shared" si="8"/>
        <v>112428.79189134043</v>
      </c>
      <c r="K48" s="1">
        <f t="shared" si="2"/>
        <v>998.5888299212219</v>
      </c>
    </row>
    <row r="49" spans="2:11" ht="15">
      <c r="B49">
        <f t="shared" si="0"/>
        <v>38</v>
      </c>
      <c r="C49" s="1">
        <f t="shared" si="1"/>
        <v>112428.79189134043</v>
      </c>
      <c r="D49" s="1">
        <f t="shared" si="3"/>
        <v>702.6799493208777</v>
      </c>
      <c r="E49" s="1">
        <f t="shared" si="4"/>
        <v>108.40888060034422</v>
      </c>
      <c r="F49">
        <f t="shared" si="5"/>
        <v>187.5</v>
      </c>
      <c r="G49" s="1">
        <f t="shared" si="6"/>
        <v>0</v>
      </c>
      <c r="I49" s="1">
        <f t="shared" si="7"/>
        <v>108.40888060034422</v>
      </c>
      <c r="J49" s="1">
        <f t="shared" si="8"/>
        <v>112320.38301074009</v>
      </c>
      <c r="K49" s="1">
        <f t="shared" si="2"/>
        <v>998.5888299212219</v>
      </c>
    </row>
    <row r="50" spans="2:11" ht="15">
      <c r="B50">
        <f t="shared" si="0"/>
        <v>39</v>
      </c>
      <c r="C50" s="1">
        <f t="shared" si="1"/>
        <v>112320.38301074009</v>
      </c>
      <c r="D50" s="1">
        <f t="shared" si="3"/>
        <v>702.0023938171253</v>
      </c>
      <c r="E50" s="1">
        <f t="shared" si="4"/>
        <v>109.0864361040966</v>
      </c>
      <c r="F50">
        <f t="shared" si="5"/>
        <v>187.5</v>
      </c>
      <c r="G50" s="1">
        <f t="shared" si="6"/>
        <v>0</v>
      </c>
      <c r="I50" s="1">
        <f t="shared" si="7"/>
        <v>109.0864361040966</v>
      </c>
      <c r="J50" s="1">
        <f t="shared" si="8"/>
        <v>112211.29657463598</v>
      </c>
      <c r="K50" s="1">
        <f t="shared" si="2"/>
        <v>998.5888299212219</v>
      </c>
    </row>
    <row r="51" spans="2:11" ht="15">
      <c r="B51">
        <f t="shared" si="0"/>
        <v>40</v>
      </c>
      <c r="C51" s="1">
        <f t="shared" si="1"/>
        <v>112211.29657463598</v>
      </c>
      <c r="D51" s="1">
        <f t="shared" si="3"/>
        <v>701.3206035914748</v>
      </c>
      <c r="E51" s="1">
        <f t="shared" si="4"/>
        <v>109.76822632974711</v>
      </c>
      <c r="F51">
        <f t="shared" si="5"/>
        <v>187.5</v>
      </c>
      <c r="G51" s="1">
        <f t="shared" si="6"/>
        <v>0</v>
      </c>
      <c r="I51" s="1">
        <f t="shared" si="7"/>
        <v>109.76822632974711</v>
      </c>
      <c r="J51" s="1">
        <f t="shared" si="8"/>
        <v>112101.52834830624</v>
      </c>
      <c r="K51" s="1">
        <f t="shared" si="2"/>
        <v>998.5888299212219</v>
      </c>
    </row>
    <row r="52" spans="2:11" ht="15">
      <c r="B52">
        <f t="shared" si="0"/>
        <v>41</v>
      </c>
      <c r="C52" s="1">
        <f t="shared" si="1"/>
        <v>112101.52834830624</v>
      </c>
      <c r="D52" s="1">
        <f t="shared" si="3"/>
        <v>700.6345521769139</v>
      </c>
      <c r="E52" s="1">
        <f t="shared" si="4"/>
        <v>110.454277744308</v>
      </c>
      <c r="F52">
        <f t="shared" si="5"/>
        <v>187.5</v>
      </c>
      <c r="G52" s="1">
        <f t="shared" si="6"/>
        <v>0</v>
      </c>
      <c r="I52" s="1">
        <f t="shared" si="7"/>
        <v>110.454277744308</v>
      </c>
      <c r="J52" s="1">
        <f t="shared" si="8"/>
        <v>111991.07407056192</v>
      </c>
      <c r="K52" s="1">
        <f t="shared" si="2"/>
        <v>998.5888299212219</v>
      </c>
    </row>
    <row r="53" spans="2:11" ht="15">
      <c r="B53">
        <f t="shared" si="0"/>
        <v>42</v>
      </c>
      <c r="C53" s="1">
        <f t="shared" si="1"/>
        <v>111991.07407056192</v>
      </c>
      <c r="D53" s="1">
        <f t="shared" si="3"/>
        <v>699.9442129410119</v>
      </c>
      <c r="E53" s="1">
        <f t="shared" si="4"/>
        <v>111.14461698021</v>
      </c>
      <c r="F53">
        <f t="shared" si="5"/>
        <v>187.5</v>
      </c>
      <c r="G53" s="1">
        <f t="shared" si="6"/>
        <v>0</v>
      </c>
      <c r="I53" s="1">
        <f t="shared" si="7"/>
        <v>111.14461698021</v>
      </c>
      <c r="J53" s="1">
        <f t="shared" si="8"/>
        <v>111879.92945358172</v>
      </c>
      <c r="K53" s="1">
        <f t="shared" si="2"/>
        <v>998.5888299212219</v>
      </c>
    </row>
    <row r="54" spans="2:11" ht="15">
      <c r="B54">
        <f t="shared" si="0"/>
        <v>43</v>
      </c>
      <c r="C54" s="1">
        <f t="shared" si="1"/>
        <v>111879.92945358172</v>
      </c>
      <c r="D54" s="1">
        <f t="shared" si="3"/>
        <v>699.2495590848856</v>
      </c>
      <c r="E54" s="1">
        <f t="shared" si="4"/>
        <v>111.83927083633625</v>
      </c>
      <c r="F54">
        <f t="shared" si="5"/>
        <v>187.5</v>
      </c>
      <c r="G54" s="1">
        <f t="shared" si="6"/>
        <v>0</v>
      </c>
      <c r="I54" s="1">
        <f t="shared" si="7"/>
        <v>111.83927083633625</v>
      </c>
      <c r="J54" s="1">
        <f t="shared" si="8"/>
        <v>111768.09018274538</v>
      </c>
      <c r="K54" s="1">
        <f t="shared" si="2"/>
        <v>998.5888299212219</v>
      </c>
    </row>
    <row r="55" spans="2:11" ht="15">
      <c r="B55">
        <f t="shared" si="0"/>
        <v>44</v>
      </c>
      <c r="C55" s="1">
        <f t="shared" si="1"/>
        <v>111768.09018274538</v>
      </c>
      <c r="D55" s="1">
        <f t="shared" si="3"/>
        <v>698.5505636421584</v>
      </c>
      <c r="E55" s="1">
        <f t="shared" si="4"/>
        <v>112.53826627906346</v>
      </c>
      <c r="F55">
        <f t="shared" si="5"/>
        <v>187.5</v>
      </c>
      <c r="G55" s="1">
        <f t="shared" si="6"/>
        <v>0</v>
      </c>
      <c r="I55" s="1">
        <f t="shared" si="7"/>
        <v>112.53826627906346</v>
      </c>
      <c r="J55" s="1">
        <f t="shared" si="8"/>
        <v>111655.55191646631</v>
      </c>
      <c r="K55" s="1">
        <f t="shared" si="2"/>
        <v>998.5888299212219</v>
      </c>
    </row>
    <row r="56" spans="2:11" ht="15">
      <c r="B56">
        <f t="shared" si="0"/>
        <v>45</v>
      </c>
      <c r="C56" s="1">
        <f t="shared" si="1"/>
        <v>111655.55191646631</v>
      </c>
      <c r="D56" s="1">
        <f t="shared" si="3"/>
        <v>697.8471994779142</v>
      </c>
      <c r="E56" s="1">
        <f t="shared" si="4"/>
        <v>113.24163044330771</v>
      </c>
      <c r="F56">
        <f t="shared" si="5"/>
        <v>187.5</v>
      </c>
      <c r="G56" s="1">
        <f t="shared" si="6"/>
        <v>0</v>
      </c>
      <c r="I56" s="1">
        <f t="shared" si="7"/>
        <v>113.24163044330771</v>
      </c>
      <c r="J56" s="1">
        <f t="shared" si="8"/>
        <v>111542.310286023</v>
      </c>
      <c r="K56" s="1">
        <f t="shared" si="2"/>
        <v>998.5888299212219</v>
      </c>
    </row>
    <row r="57" spans="2:11" ht="15">
      <c r="B57">
        <f t="shared" si="0"/>
        <v>46</v>
      </c>
      <c r="C57" s="1">
        <f t="shared" si="1"/>
        <v>111542.310286023</v>
      </c>
      <c r="D57" s="1">
        <f t="shared" si="3"/>
        <v>697.1394392876437</v>
      </c>
      <c r="E57" s="1">
        <f t="shared" si="4"/>
        <v>113.94939063357822</v>
      </c>
      <c r="F57">
        <f t="shared" si="5"/>
        <v>187.5</v>
      </c>
      <c r="G57" s="1">
        <f t="shared" si="6"/>
        <v>0</v>
      </c>
      <c r="I57" s="1">
        <f t="shared" si="7"/>
        <v>113.94939063357822</v>
      </c>
      <c r="J57" s="1">
        <f t="shared" si="8"/>
        <v>111428.36089538941</v>
      </c>
      <c r="K57" s="1">
        <f t="shared" si="2"/>
        <v>998.5888299212219</v>
      </c>
    </row>
    <row r="58" spans="2:11" ht="15">
      <c r="B58">
        <f t="shared" si="0"/>
        <v>47</v>
      </c>
      <c r="C58" s="1">
        <f t="shared" si="1"/>
        <v>111428.36089538941</v>
      </c>
      <c r="D58" s="1">
        <f t="shared" si="3"/>
        <v>696.4272555961837</v>
      </c>
      <c r="E58" s="1">
        <f t="shared" si="4"/>
        <v>114.66157432503815</v>
      </c>
      <c r="F58">
        <f t="shared" si="5"/>
        <v>187.5</v>
      </c>
      <c r="G58" s="1">
        <f t="shared" si="6"/>
        <v>0</v>
      </c>
      <c r="I58" s="1">
        <f t="shared" si="7"/>
        <v>114.66157432503815</v>
      </c>
      <c r="J58" s="1">
        <f t="shared" si="8"/>
        <v>111313.69932106437</v>
      </c>
      <c r="K58" s="1">
        <f t="shared" si="2"/>
        <v>998.5888299212219</v>
      </c>
    </row>
    <row r="59" spans="2:11" ht="15">
      <c r="B59">
        <f t="shared" si="0"/>
        <v>48</v>
      </c>
      <c r="C59" s="1">
        <f t="shared" si="1"/>
        <v>111313.69932106437</v>
      </c>
      <c r="D59" s="1">
        <f t="shared" si="3"/>
        <v>695.7106207566522</v>
      </c>
      <c r="E59" s="1">
        <f t="shared" si="4"/>
        <v>115.37820916456963</v>
      </c>
      <c r="F59">
        <f t="shared" si="5"/>
        <v>187.5</v>
      </c>
      <c r="G59" s="1">
        <f t="shared" si="6"/>
        <v>0</v>
      </c>
      <c r="I59" s="1">
        <f t="shared" si="7"/>
        <v>115.37820916456963</v>
      </c>
      <c r="J59" s="1">
        <f t="shared" si="8"/>
        <v>111198.3211118998</v>
      </c>
      <c r="K59" s="1">
        <f t="shared" si="2"/>
        <v>998.5888299212219</v>
      </c>
    </row>
    <row r="60" spans="2:11" ht="15">
      <c r="B60">
        <f t="shared" si="0"/>
        <v>49</v>
      </c>
      <c r="C60" s="1">
        <f t="shared" si="1"/>
        <v>111198.3211118998</v>
      </c>
      <c r="D60" s="1">
        <f t="shared" si="3"/>
        <v>694.9895069493737</v>
      </c>
      <c r="E60" s="1">
        <f t="shared" si="4"/>
        <v>116.09932297184821</v>
      </c>
      <c r="F60">
        <f t="shared" si="5"/>
        <v>187.5</v>
      </c>
      <c r="G60" s="1">
        <f t="shared" si="6"/>
        <v>0</v>
      </c>
      <c r="I60" s="1">
        <f t="shared" si="7"/>
        <v>116.09932297184821</v>
      </c>
      <c r="J60" s="1">
        <f t="shared" si="8"/>
        <v>111082.22178892796</v>
      </c>
      <c r="K60" s="1">
        <f t="shared" si="2"/>
        <v>998.5888299212219</v>
      </c>
    </row>
    <row r="61" spans="2:11" ht="15">
      <c r="B61">
        <f t="shared" si="0"/>
        <v>50</v>
      </c>
      <c r="C61" s="1">
        <f t="shared" si="1"/>
        <v>111082.22178892796</v>
      </c>
      <c r="D61" s="1">
        <f t="shared" si="3"/>
        <v>694.2638861807995</v>
      </c>
      <c r="E61" s="1">
        <f t="shared" si="4"/>
        <v>116.82494374042233</v>
      </c>
      <c r="F61">
        <f t="shared" si="5"/>
        <v>187.5</v>
      </c>
      <c r="G61" s="1">
        <f t="shared" si="6"/>
        <v>0</v>
      </c>
      <c r="I61" s="1">
        <f t="shared" si="7"/>
        <v>116.82494374042233</v>
      </c>
      <c r="J61" s="1">
        <f t="shared" si="8"/>
        <v>110965.39684518754</v>
      </c>
      <c r="K61" s="1">
        <f t="shared" si="2"/>
        <v>998.5888299212219</v>
      </c>
    </row>
    <row r="62" spans="2:11" ht="15">
      <c r="B62">
        <f t="shared" si="0"/>
        <v>51</v>
      </c>
      <c r="C62" s="1">
        <f t="shared" si="1"/>
        <v>110965.39684518754</v>
      </c>
      <c r="D62" s="1">
        <f t="shared" si="3"/>
        <v>693.533730282422</v>
      </c>
      <c r="E62" s="1">
        <f t="shared" si="4"/>
        <v>117.5550996387999</v>
      </c>
      <c r="F62">
        <f t="shared" si="5"/>
        <v>187.5</v>
      </c>
      <c r="G62" s="1">
        <f t="shared" si="6"/>
        <v>0</v>
      </c>
      <c r="I62" s="1">
        <f t="shared" si="7"/>
        <v>117.5550996387999</v>
      </c>
      <c r="J62" s="1">
        <f t="shared" si="8"/>
        <v>110847.84174554874</v>
      </c>
      <c r="K62" s="1">
        <f t="shared" si="2"/>
        <v>998.5888299212219</v>
      </c>
    </row>
    <row r="63" spans="2:11" ht="15">
      <c r="B63">
        <f t="shared" si="0"/>
        <v>52</v>
      </c>
      <c r="C63" s="1">
        <f t="shared" si="1"/>
        <v>110847.84174554874</v>
      </c>
      <c r="D63" s="1">
        <f t="shared" si="3"/>
        <v>692.7990109096795</v>
      </c>
      <c r="E63" s="1">
        <f t="shared" si="4"/>
        <v>118.28981901154236</v>
      </c>
      <c r="F63">
        <f t="shared" si="5"/>
        <v>187.5</v>
      </c>
      <c r="G63" s="1">
        <f t="shared" si="6"/>
        <v>0</v>
      </c>
      <c r="I63" s="1">
        <f t="shared" si="7"/>
        <v>118.28981901154236</v>
      </c>
      <c r="J63" s="1">
        <f t="shared" si="8"/>
        <v>110729.5519265372</v>
      </c>
      <c r="K63" s="1">
        <f t="shared" si="2"/>
        <v>998.5888299212219</v>
      </c>
    </row>
    <row r="64" spans="2:11" ht="15">
      <c r="B64">
        <f t="shared" si="0"/>
        <v>53</v>
      </c>
      <c r="C64" s="1">
        <f t="shared" si="1"/>
        <v>110729.5519265372</v>
      </c>
      <c r="D64" s="1">
        <f t="shared" si="3"/>
        <v>692.0596995408572</v>
      </c>
      <c r="E64" s="1">
        <f t="shared" si="4"/>
        <v>119.02913038036468</v>
      </c>
      <c r="F64">
        <f t="shared" si="5"/>
        <v>187.5</v>
      </c>
      <c r="G64" s="1">
        <f t="shared" si="6"/>
        <v>0</v>
      </c>
      <c r="I64" s="1">
        <f t="shared" si="7"/>
        <v>119.02913038036468</v>
      </c>
      <c r="J64" s="1">
        <f t="shared" si="8"/>
        <v>110610.52279615683</v>
      </c>
      <c r="K64" s="1">
        <f t="shared" si="2"/>
        <v>998.5888299212219</v>
      </c>
    </row>
    <row r="65" spans="2:11" ht="15">
      <c r="B65">
        <f t="shared" si="0"/>
        <v>54</v>
      </c>
      <c r="C65" s="1">
        <f t="shared" si="1"/>
        <v>110610.52279615683</v>
      </c>
      <c r="D65" s="1">
        <f t="shared" si="3"/>
        <v>691.31576747598</v>
      </c>
      <c r="E65" s="1">
        <f t="shared" si="4"/>
        <v>119.77306244524186</v>
      </c>
      <c r="F65">
        <f t="shared" si="5"/>
        <v>187.5</v>
      </c>
      <c r="G65" s="1">
        <f t="shared" si="6"/>
        <v>0</v>
      </c>
      <c r="I65" s="1">
        <f t="shared" si="7"/>
        <v>119.77306244524186</v>
      </c>
      <c r="J65" s="1">
        <f t="shared" si="8"/>
        <v>110490.7497337116</v>
      </c>
      <c r="K65" s="1">
        <f t="shared" si="2"/>
        <v>998.5888299212219</v>
      </c>
    </row>
    <row r="66" spans="2:11" ht="15">
      <c r="B66">
        <f t="shared" si="0"/>
        <v>55</v>
      </c>
      <c r="C66" s="1">
        <f t="shared" si="1"/>
        <v>110490.7497337116</v>
      </c>
      <c r="D66" s="1">
        <f t="shared" si="3"/>
        <v>690.5671858356972</v>
      </c>
      <c r="E66" s="1">
        <f t="shared" si="4"/>
        <v>120.52164408552471</v>
      </c>
      <c r="F66">
        <f t="shared" si="5"/>
        <v>187.5</v>
      </c>
      <c r="G66" s="1">
        <f t="shared" si="6"/>
        <v>0</v>
      </c>
      <c r="I66" s="1">
        <f t="shared" si="7"/>
        <v>120.52164408552471</v>
      </c>
      <c r="J66" s="1">
        <f t="shared" si="8"/>
        <v>110370.22808962606</v>
      </c>
      <c r="K66" s="1">
        <f t="shared" si="2"/>
        <v>998.5888299212219</v>
      </c>
    </row>
    <row r="67" spans="2:11" ht="15">
      <c r="B67">
        <f t="shared" si="0"/>
        <v>56</v>
      </c>
      <c r="C67" s="1">
        <f t="shared" si="1"/>
        <v>110370.22808962606</v>
      </c>
      <c r="D67" s="1">
        <f t="shared" si="3"/>
        <v>689.8139255601628</v>
      </c>
      <c r="E67" s="1">
        <f t="shared" si="4"/>
        <v>121.27490436105904</v>
      </c>
      <c r="F67">
        <f t="shared" si="5"/>
        <v>187.5</v>
      </c>
      <c r="G67" s="1">
        <f t="shared" si="6"/>
        <v>0</v>
      </c>
      <c r="I67" s="1">
        <f t="shared" si="7"/>
        <v>121.27490436105904</v>
      </c>
      <c r="J67" s="1">
        <f t="shared" si="8"/>
        <v>110248.95318526501</v>
      </c>
      <c r="K67" s="1">
        <f t="shared" si="2"/>
        <v>998.5888299212219</v>
      </c>
    </row>
    <row r="68" spans="2:11" ht="15">
      <c r="B68">
        <f t="shared" si="0"/>
        <v>57</v>
      </c>
      <c r="C68" s="1">
        <f t="shared" si="1"/>
        <v>110248.95318526501</v>
      </c>
      <c r="D68" s="1">
        <f t="shared" si="3"/>
        <v>689.055957407906</v>
      </c>
      <c r="E68" s="1">
        <f t="shared" si="4"/>
        <v>122.03287251331585</v>
      </c>
      <c r="F68">
        <f t="shared" si="5"/>
        <v>187.5</v>
      </c>
      <c r="G68" s="1">
        <f t="shared" si="6"/>
        <v>0</v>
      </c>
      <c r="I68" s="1">
        <f t="shared" si="7"/>
        <v>122.03287251331585</v>
      </c>
      <c r="J68" s="1">
        <f t="shared" si="8"/>
        <v>110126.9203127517</v>
      </c>
      <c r="K68" s="1">
        <f t="shared" si="2"/>
        <v>998.5888299212219</v>
      </c>
    </row>
    <row r="69" spans="2:11" ht="15">
      <c r="B69">
        <f t="shared" si="0"/>
        <v>58</v>
      </c>
      <c r="C69" s="1">
        <f t="shared" si="1"/>
        <v>110126.9203127517</v>
      </c>
      <c r="D69" s="1">
        <f t="shared" si="3"/>
        <v>688.2932519546979</v>
      </c>
      <c r="E69" s="1">
        <f t="shared" si="4"/>
        <v>122.79557796652398</v>
      </c>
      <c r="F69">
        <f t="shared" si="5"/>
        <v>187.5</v>
      </c>
      <c r="G69" s="1">
        <f t="shared" si="6"/>
        <v>0</v>
      </c>
      <c r="I69" s="1">
        <f t="shared" si="7"/>
        <v>122.79557796652398</v>
      </c>
      <c r="J69" s="1">
        <f t="shared" si="8"/>
        <v>110004.12473478517</v>
      </c>
      <c r="K69" s="1">
        <f t="shared" si="2"/>
        <v>998.5888299212219</v>
      </c>
    </row>
    <row r="70" spans="2:11" ht="15">
      <c r="B70">
        <f t="shared" si="0"/>
        <v>59</v>
      </c>
      <c r="C70" s="1">
        <f t="shared" si="1"/>
        <v>110004.12473478517</v>
      </c>
      <c r="D70" s="1">
        <f t="shared" si="3"/>
        <v>687.525779592407</v>
      </c>
      <c r="E70" s="1">
        <f t="shared" si="4"/>
        <v>123.56305032881482</v>
      </c>
      <c r="F70">
        <f t="shared" si="5"/>
        <v>187.5</v>
      </c>
      <c r="G70" s="1">
        <f t="shared" si="6"/>
        <v>0</v>
      </c>
      <c r="I70" s="1">
        <f t="shared" si="7"/>
        <v>123.56305032881482</v>
      </c>
      <c r="J70" s="1">
        <f t="shared" si="8"/>
        <v>109880.56168445636</v>
      </c>
      <c r="K70" s="1">
        <f t="shared" si="2"/>
        <v>998.5888299212219</v>
      </c>
    </row>
    <row r="71" spans="2:11" ht="15">
      <c r="B71">
        <f t="shared" si="0"/>
        <v>60</v>
      </c>
      <c r="C71" s="1">
        <f t="shared" si="1"/>
        <v>109880.56168445636</v>
      </c>
      <c r="D71" s="1">
        <f t="shared" si="3"/>
        <v>686.7535105278521</v>
      </c>
      <c r="E71" s="1">
        <f t="shared" si="4"/>
        <v>124.33531939336979</v>
      </c>
      <c r="F71">
        <f t="shared" si="5"/>
        <v>187.5</v>
      </c>
      <c r="G71" s="1">
        <f t="shared" si="6"/>
        <v>0</v>
      </c>
      <c r="I71" s="1">
        <f t="shared" si="7"/>
        <v>124.33531939336979</v>
      </c>
      <c r="J71" s="1">
        <f t="shared" si="8"/>
        <v>109756.22636506299</v>
      </c>
      <c r="K71" s="1">
        <f t="shared" si="2"/>
        <v>998.5888299212219</v>
      </c>
    </row>
    <row r="72" spans="2:11" ht="15">
      <c r="B72">
        <f t="shared" si="0"/>
        <v>61</v>
      </c>
      <c r="C72" s="1">
        <f t="shared" si="1"/>
        <v>109756.22636506299</v>
      </c>
      <c r="D72" s="1">
        <f t="shared" si="3"/>
        <v>685.9764147816435</v>
      </c>
      <c r="E72" s="1">
        <f t="shared" si="4"/>
        <v>125.11241513957839</v>
      </c>
      <c r="F72">
        <f t="shared" si="5"/>
        <v>187.5</v>
      </c>
      <c r="G72" s="1">
        <f t="shared" si="6"/>
        <v>0</v>
      </c>
      <c r="I72" s="1">
        <f t="shared" si="7"/>
        <v>125.11241513957839</v>
      </c>
      <c r="J72" s="1">
        <f t="shared" si="8"/>
        <v>109631.11394992341</v>
      </c>
      <c r="K72" s="1">
        <f t="shared" si="2"/>
        <v>998.5888299212219</v>
      </c>
    </row>
    <row r="73" spans="2:11" ht="15">
      <c r="B73">
        <f t="shared" si="0"/>
        <v>62</v>
      </c>
      <c r="C73" s="1">
        <f t="shared" si="1"/>
        <v>109631.11394992341</v>
      </c>
      <c r="D73" s="1">
        <f t="shared" si="3"/>
        <v>685.1944621870211</v>
      </c>
      <c r="E73" s="1">
        <f t="shared" si="4"/>
        <v>125.89436773420073</v>
      </c>
      <c r="F73">
        <f t="shared" si="5"/>
        <v>187.5</v>
      </c>
      <c r="G73" s="1">
        <f t="shared" si="6"/>
        <v>0</v>
      </c>
      <c r="I73" s="1">
        <f t="shared" si="7"/>
        <v>125.89436773420073</v>
      </c>
      <c r="J73" s="1">
        <f t="shared" si="8"/>
        <v>109505.21958218921</v>
      </c>
      <c r="K73" s="1">
        <f t="shared" si="2"/>
        <v>998.5888299212219</v>
      </c>
    </row>
    <row r="74" spans="2:11" ht="15">
      <c r="B74">
        <f t="shared" si="0"/>
        <v>63</v>
      </c>
      <c r="C74" s="1">
        <f t="shared" si="1"/>
        <v>109505.21958218921</v>
      </c>
      <c r="D74" s="1">
        <f t="shared" si="3"/>
        <v>684.4076223886822</v>
      </c>
      <c r="E74" s="1">
        <f t="shared" si="4"/>
        <v>126.6812075325397</v>
      </c>
      <c r="F74">
        <f t="shared" si="5"/>
        <v>187.5</v>
      </c>
      <c r="G74" s="1">
        <f t="shared" si="6"/>
        <v>0</v>
      </c>
      <c r="I74" s="1">
        <f t="shared" si="7"/>
        <v>126.6812075325397</v>
      </c>
      <c r="J74" s="1">
        <f t="shared" si="8"/>
        <v>109378.53837465667</v>
      </c>
      <c r="K74" s="1">
        <f t="shared" si="2"/>
        <v>998.5888299212219</v>
      </c>
    </row>
    <row r="75" spans="2:11" ht="15">
      <c r="B75">
        <f t="shared" si="0"/>
        <v>64</v>
      </c>
      <c r="C75" s="1">
        <f t="shared" si="1"/>
        <v>109378.53837465667</v>
      </c>
      <c r="D75" s="1">
        <f t="shared" si="3"/>
        <v>683.615864841604</v>
      </c>
      <c r="E75" s="1">
        <f t="shared" si="4"/>
        <v>127.4729650796179</v>
      </c>
      <c r="F75">
        <f t="shared" si="5"/>
        <v>187.5</v>
      </c>
      <c r="G75" s="1">
        <f t="shared" si="6"/>
        <v>0</v>
      </c>
      <c r="I75" s="1">
        <f t="shared" si="7"/>
        <v>127.4729650796179</v>
      </c>
      <c r="J75" s="1">
        <f t="shared" si="8"/>
        <v>109251.06540957704</v>
      </c>
      <c r="K75" s="1">
        <f t="shared" si="2"/>
        <v>998.5888299212219</v>
      </c>
    </row>
    <row r="76" spans="2:11" ht="15">
      <c r="B76">
        <f t="shared" si="0"/>
        <v>65</v>
      </c>
      <c r="C76" s="1">
        <f t="shared" si="1"/>
        <v>109251.06540957704</v>
      </c>
      <c r="D76" s="1">
        <f t="shared" si="3"/>
        <v>682.8191588098563</v>
      </c>
      <c r="E76" s="1">
        <f t="shared" si="4"/>
        <v>128.2696711113656</v>
      </c>
      <c r="F76">
        <f t="shared" si="5"/>
        <v>187.5</v>
      </c>
      <c r="G76" s="1">
        <f t="shared" si="6"/>
        <v>0</v>
      </c>
      <c r="I76" s="1">
        <f t="shared" si="7"/>
        <v>128.2696711113656</v>
      </c>
      <c r="J76" s="1">
        <f t="shared" si="8"/>
        <v>109122.79573846568</v>
      </c>
      <c r="K76" s="1">
        <f t="shared" si="2"/>
        <v>998.5888299212219</v>
      </c>
    </row>
    <row r="77" spans="2:11" ht="15">
      <c r="B77">
        <f aca="true" t="shared" si="9" ref="B77:B140">+IF(J76&gt;1,IF(B76="","",B76+1),"")</f>
        <v>66</v>
      </c>
      <c r="C77" s="1">
        <f aca="true" t="shared" si="10" ref="C77:C140">+IF(B77="","",J76)</f>
        <v>109122.79573846568</v>
      </c>
      <c r="D77" s="1">
        <f t="shared" si="3"/>
        <v>682.0174733654103</v>
      </c>
      <c r="E77" s="1">
        <f t="shared" si="4"/>
        <v>129.07135655581158</v>
      </c>
      <c r="F77">
        <f t="shared" si="5"/>
        <v>187.5</v>
      </c>
      <c r="G77" s="1">
        <f t="shared" si="6"/>
        <v>0</v>
      </c>
      <c r="I77" s="1">
        <f t="shared" si="7"/>
        <v>129.07135655581158</v>
      </c>
      <c r="J77" s="1">
        <f t="shared" si="8"/>
        <v>108993.72438190987</v>
      </c>
      <c r="K77" s="1">
        <f aca="true" t="shared" si="11" ref="K77:K140">+H77+G77+F77+E77+D77</f>
        <v>998.5888299212219</v>
      </c>
    </row>
    <row r="78" spans="2:11" ht="15">
      <c r="B78">
        <f t="shared" si="9"/>
        <v>67</v>
      </c>
      <c r="C78" s="1">
        <f t="shared" si="10"/>
        <v>108993.72438190987</v>
      </c>
      <c r="D78" s="1">
        <f aca="true" t="shared" si="12" ref="D78:D141">+IF(B78="",0,-IPMT($C$5/12,B78,$C$6,$C$7))</f>
        <v>681.2107773869365</v>
      </c>
      <c r="E78" s="1">
        <f aca="true" t="shared" si="13" ref="E78:E141">+IF(B78="",0,-PPMT($C$5/12,B78,$C$6,$C$7))</f>
        <v>129.87805253428542</v>
      </c>
      <c r="F78">
        <f aca="true" t="shared" si="14" ref="F78:F141">+IF(B78="",0,$G$4)</f>
        <v>187.5</v>
      </c>
      <c r="G78" s="1">
        <f aca="true" t="shared" si="15" ref="G78:G141">+IF(B78="",0,IF(C78&lt;$C$4*0.8,0,$G$5))</f>
        <v>0</v>
      </c>
      <c r="I78" s="1">
        <f aca="true" t="shared" si="16" ref="I78:I141">+IF(B78="",0,E78+H78)</f>
        <v>129.87805253428542</v>
      </c>
      <c r="J78" s="1">
        <f aca="true" t="shared" si="17" ref="J78:J141">+IF(B78="","",C78-I78)</f>
        <v>108863.84632937558</v>
      </c>
      <c r="K78" s="1">
        <f t="shared" si="11"/>
        <v>998.5888299212219</v>
      </c>
    </row>
    <row r="79" spans="2:11" ht="15">
      <c r="B79">
        <f t="shared" si="9"/>
        <v>68</v>
      </c>
      <c r="C79" s="1">
        <f t="shared" si="10"/>
        <v>108863.84632937558</v>
      </c>
      <c r="D79" s="1">
        <f t="shared" si="12"/>
        <v>680.399039558597</v>
      </c>
      <c r="E79" s="1">
        <f t="shared" si="13"/>
        <v>130.68979036262488</v>
      </c>
      <c r="F79">
        <f t="shared" si="14"/>
        <v>187.5</v>
      </c>
      <c r="G79" s="1">
        <f t="shared" si="15"/>
        <v>0</v>
      </c>
      <c r="I79" s="1">
        <f t="shared" si="16"/>
        <v>130.68979036262488</v>
      </c>
      <c r="J79" s="1">
        <f t="shared" si="17"/>
        <v>108733.15653901295</v>
      </c>
      <c r="K79" s="1">
        <f t="shared" si="11"/>
        <v>998.5888299212219</v>
      </c>
    </row>
    <row r="80" spans="2:11" ht="15">
      <c r="B80">
        <f t="shared" si="9"/>
        <v>69</v>
      </c>
      <c r="C80" s="1">
        <f t="shared" si="10"/>
        <v>108733.15653901295</v>
      </c>
      <c r="D80" s="1">
        <f t="shared" si="12"/>
        <v>679.5822283688308</v>
      </c>
      <c r="E80" s="1">
        <f t="shared" si="13"/>
        <v>131.5066015523911</v>
      </c>
      <c r="F80">
        <f t="shared" si="14"/>
        <v>187.5</v>
      </c>
      <c r="G80" s="1">
        <f t="shared" si="15"/>
        <v>0</v>
      </c>
      <c r="I80" s="1">
        <f t="shared" si="16"/>
        <v>131.5066015523911</v>
      </c>
      <c r="J80" s="1">
        <f t="shared" si="17"/>
        <v>108601.64993746056</v>
      </c>
      <c r="K80" s="1">
        <f t="shared" si="11"/>
        <v>998.5888299212219</v>
      </c>
    </row>
    <row r="81" spans="2:11" ht="15">
      <c r="B81">
        <f t="shared" si="9"/>
        <v>70</v>
      </c>
      <c r="C81" s="1">
        <f t="shared" si="10"/>
        <v>108601.64993746056</v>
      </c>
      <c r="D81" s="1">
        <f t="shared" si="12"/>
        <v>678.7603121091282</v>
      </c>
      <c r="E81" s="1">
        <f t="shared" si="13"/>
        <v>132.32851781209365</v>
      </c>
      <c r="F81">
        <f t="shared" si="14"/>
        <v>187.5</v>
      </c>
      <c r="G81" s="1">
        <f t="shared" si="15"/>
        <v>0</v>
      </c>
      <c r="I81" s="1">
        <f t="shared" si="16"/>
        <v>132.32851781209365</v>
      </c>
      <c r="J81" s="1">
        <f t="shared" si="17"/>
        <v>108469.32141964846</v>
      </c>
      <c r="K81" s="1">
        <f t="shared" si="11"/>
        <v>998.5888299212219</v>
      </c>
    </row>
    <row r="82" spans="2:11" ht="15">
      <c r="B82">
        <f t="shared" si="9"/>
        <v>71</v>
      </c>
      <c r="C82" s="1">
        <f t="shared" si="10"/>
        <v>108469.32141964846</v>
      </c>
      <c r="D82" s="1">
        <f t="shared" si="12"/>
        <v>677.9332588728028</v>
      </c>
      <c r="E82" s="1">
        <f t="shared" si="13"/>
        <v>133.15557104841912</v>
      </c>
      <c r="F82">
        <f t="shared" si="14"/>
        <v>187.5</v>
      </c>
      <c r="G82" s="1">
        <f t="shared" si="15"/>
        <v>0</v>
      </c>
      <c r="I82" s="1">
        <f t="shared" si="16"/>
        <v>133.15557104841912</v>
      </c>
      <c r="J82" s="1">
        <f t="shared" si="17"/>
        <v>108336.16584860004</v>
      </c>
      <c r="K82" s="1">
        <f t="shared" si="11"/>
        <v>998.5888299212219</v>
      </c>
    </row>
    <row r="83" spans="2:11" ht="15">
      <c r="B83">
        <f t="shared" si="9"/>
        <v>72</v>
      </c>
      <c r="C83" s="1">
        <f t="shared" si="10"/>
        <v>108336.16584860004</v>
      </c>
      <c r="D83" s="1">
        <f t="shared" si="12"/>
        <v>677.10103655375</v>
      </c>
      <c r="E83" s="1">
        <f t="shared" si="13"/>
        <v>133.9877933674719</v>
      </c>
      <c r="F83">
        <f t="shared" si="14"/>
        <v>187.5</v>
      </c>
      <c r="G83" s="1">
        <f t="shared" si="15"/>
        <v>0</v>
      </c>
      <c r="I83" s="1">
        <f t="shared" si="16"/>
        <v>133.9877933674719</v>
      </c>
      <c r="J83" s="1">
        <f t="shared" si="17"/>
        <v>108202.17805523257</v>
      </c>
      <c r="K83" s="1">
        <f t="shared" si="11"/>
        <v>998.5888299212219</v>
      </c>
    </row>
    <row r="84" spans="2:11" ht="15">
      <c r="B84">
        <f t="shared" si="9"/>
        <v>73</v>
      </c>
      <c r="C84" s="1">
        <f t="shared" si="10"/>
        <v>108202.17805523257</v>
      </c>
      <c r="D84" s="1">
        <f t="shared" si="12"/>
        <v>676.2636128452034</v>
      </c>
      <c r="E84" s="1">
        <f t="shared" si="13"/>
        <v>134.82521707601848</v>
      </c>
      <c r="F84">
        <f t="shared" si="14"/>
        <v>187.5</v>
      </c>
      <c r="G84" s="1">
        <f t="shared" si="15"/>
        <v>0</v>
      </c>
      <c r="I84" s="1">
        <f t="shared" si="16"/>
        <v>134.82521707601848</v>
      </c>
      <c r="J84" s="1">
        <f t="shared" si="17"/>
        <v>108067.35283815654</v>
      </c>
      <c r="K84" s="1">
        <f t="shared" si="11"/>
        <v>998.5888299212219</v>
      </c>
    </row>
    <row r="85" spans="2:11" ht="15">
      <c r="B85">
        <f t="shared" si="9"/>
        <v>74</v>
      </c>
      <c r="C85" s="1">
        <f t="shared" si="10"/>
        <v>108067.35283815654</v>
      </c>
      <c r="D85" s="1">
        <f t="shared" si="12"/>
        <v>675.4209552384782</v>
      </c>
      <c r="E85" s="1">
        <f t="shared" si="13"/>
        <v>135.66787468274367</v>
      </c>
      <c r="F85">
        <f t="shared" si="14"/>
        <v>187.5</v>
      </c>
      <c r="G85" s="1">
        <f t="shared" si="15"/>
        <v>0</v>
      </c>
      <c r="I85" s="1">
        <f t="shared" si="16"/>
        <v>135.66787468274367</v>
      </c>
      <c r="J85" s="1">
        <f t="shared" si="17"/>
        <v>107931.6849634738</v>
      </c>
      <c r="K85" s="1">
        <f t="shared" si="11"/>
        <v>998.5888299212219</v>
      </c>
    </row>
    <row r="86" spans="2:11" ht="15">
      <c r="B86">
        <f t="shared" si="9"/>
        <v>75</v>
      </c>
      <c r="C86" s="1">
        <f t="shared" si="10"/>
        <v>107931.6849634738</v>
      </c>
      <c r="D86" s="1">
        <f t="shared" si="12"/>
        <v>674.5730310217111</v>
      </c>
      <c r="E86" s="1">
        <f t="shared" si="13"/>
        <v>136.51579889951074</v>
      </c>
      <c r="F86">
        <f t="shared" si="14"/>
        <v>187.5</v>
      </c>
      <c r="G86" s="1">
        <f t="shared" si="15"/>
        <v>0</v>
      </c>
      <c r="I86" s="1">
        <f t="shared" si="16"/>
        <v>136.51579889951074</v>
      </c>
      <c r="J86" s="1">
        <f t="shared" si="17"/>
        <v>107795.1691645743</v>
      </c>
      <c r="K86" s="1">
        <f t="shared" si="11"/>
        <v>998.5888299212219</v>
      </c>
    </row>
    <row r="87" spans="2:11" ht="15">
      <c r="B87">
        <f t="shared" si="9"/>
        <v>76</v>
      </c>
      <c r="C87" s="1">
        <f t="shared" si="10"/>
        <v>107795.1691645743</v>
      </c>
      <c r="D87" s="1">
        <f t="shared" si="12"/>
        <v>673.7198072785892</v>
      </c>
      <c r="E87" s="1">
        <f t="shared" si="13"/>
        <v>137.36902264263267</v>
      </c>
      <c r="F87">
        <f t="shared" si="14"/>
        <v>187.5</v>
      </c>
      <c r="G87" s="1">
        <f t="shared" si="15"/>
        <v>0</v>
      </c>
      <c r="I87" s="1">
        <f t="shared" si="16"/>
        <v>137.36902264263267</v>
      </c>
      <c r="J87" s="1">
        <f t="shared" si="17"/>
        <v>107657.80014193167</v>
      </c>
      <c r="K87" s="1">
        <f t="shared" si="11"/>
        <v>998.5888299212219</v>
      </c>
    </row>
    <row r="88" spans="2:11" ht="15">
      <c r="B88">
        <f t="shared" si="9"/>
        <v>77</v>
      </c>
      <c r="C88" s="1">
        <f t="shared" si="10"/>
        <v>107657.80014193167</v>
      </c>
      <c r="D88" s="1">
        <f t="shared" si="12"/>
        <v>672.8612508870727</v>
      </c>
      <c r="E88" s="1">
        <f t="shared" si="13"/>
        <v>138.22757903414913</v>
      </c>
      <c r="F88">
        <f t="shared" si="14"/>
        <v>187.5</v>
      </c>
      <c r="G88" s="1">
        <f t="shared" si="15"/>
        <v>0</v>
      </c>
      <c r="I88" s="1">
        <f t="shared" si="16"/>
        <v>138.22757903414913</v>
      </c>
      <c r="J88" s="1">
        <f t="shared" si="17"/>
        <v>107519.57256289752</v>
      </c>
      <c r="K88" s="1">
        <f t="shared" si="11"/>
        <v>998.5888299212219</v>
      </c>
    </row>
    <row r="89" spans="2:11" ht="15">
      <c r="B89">
        <f t="shared" si="9"/>
        <v>78</v>
      </c>
      <c r="C89" s="1">
        <f t="shared" si="10"/>
        <v>107519.57256289752</v>
      </c>
      <c r="D89" s="1">
        <f t="shared" si="12"/>
        <v>671.9973285181092</v>
      </c>
      <c r="E89" s="1">
        <f t="shared" si="13"/>
        <v>139.09150140311272</v>
      </c>
      <c r="F89">
        <f t="shared" si="14"/>
        <v>187.5</v>
      </c>
      <c r="G89" s="1">
        <f t="shared" si="15"/>
        <v>0</v>
      </c>
      <c r="I89" s="1">
        <f t="shared" si="16"/>
        <v>139.09150140311272</v>
      </c>
      <c r="J89" s="1">
        <f t="shared" si="17"/>
        <v>107380.4810614944</v>
      </c>
      <c r="K89" s="1">
        <f t="shared" si="11"/>
        <v>998.5888299212219</v>
      </c>
    </row>
    <row r="90" spans="2:11" ht="15">
      <c r="B90">
        <f t="shared" si="9"/>
        <v>79</v>
      </c>
      <c r="C90" s="1">
        <f t="shared" si="10"/>
        <v>107380.4810614944</v>
      </c>
      <c r="D90" s="1">
        <f t="shared" si="12"/>
        <v>671.1280066343398</v>
      </c>
      <c r="E90" s="1">
        <f t="shared" si="13"/>
        <v>139.96082328688203</v>
      </c>
      <c r="F90">
        <f t="shared" si="14"/>
        <v>187.5</v>
      </c>
      <c r="G90" s="1">
        <f t="shared" si="15"/>
        <v>0</v>
      </c>
      <c r="I90" s="1">
        <f t="shared" si="16"/>
        <v>139.96082328688203</v>
      </c>
      <c r="J90" s="1">
        <f t="shared" si="17"/>
        <v>107240.52023820752</v>
      </c>
      <c r="K90" s="1">
        <f t="shared" si="11"/>
        <v>998.5888299212219</v>
      </c>
    </row>
    <row r="91" spans="2:11" ht="15">
      <c r="B91">
        <f t="shared" si="9"/>
        <v>80</v>
      </c>
      <c r="C91" s="1">
        <f t="shared" si="10"/>
        <v>107240.52023820752</v>
      </c>
      <c r="D91" s="1">
        <f t="shared" si="12"/>
        <v>670.2532514887968</v>
      </c>
      <c r="E91" s="1">
        <f t="shared" si="13"/>
        <v>140.8355784324251</v>
      </c>
      <c r="F91">
        <f t="shared" si="14"/>
        <v>187.5</v>
      </c>
      <c r="G91" s="1">
        <f t="shared" si="15"/>
        <v>0</v>
      </c>
      <c r="I91" s="1">
        <f t="shared" si="16"/>
        <v>140.8355784324251</v>
      </c>
      <c r="J91" s="1">
        <f t="shared" si="17"/>
        <v>107099.6846597751</v>
      </c>
      <c r="K91" s="1">
        <f t="shared" si="11"/>
        <v>998.5888299212219</v>
      </c>
    </row>
    <row r="92" spans="2:11" ht="15">
      <c r="B92">
        <f t="shared" si="9"/>
        <v>81</v>
      </c>
      <c r="C92" s="1">
        <f t="shared" si="10"/>
        <v>107099.6846597751</v>
      </c>
      <c r="D92" s="1">
        <f t="shared" si="12"/>
        <v>669.373029123594</v>
      </c>
      <c r="E92" s="1">
        <f t="shared" si="13"/>
        <v>141.71580079762782</v>
      </c>
      <c r="F92">
        <f t="shared" si="14"/>
        <v>187.5</v>
      </c>
      <c r="G92" s="1">
        <f t="shared" si="15"/>
        <v>0</v>
      </c>
      <c r="I92" s="1">
        <f t="shared" si="16"/>
        <v>141.71580079762782</v>
      </c>
      <c r="J92" s="1">
        <f t="shared" si="17"/>
        <v>106957.96885897747</v>
      </c>
      <c r="K92" s="1">
        <f t="shared" si="11"/>
        <v>998.5888299212219</v>
      </c>
    </row>
    <row r="93" spans="2:11" ht="15">
      <c r="B93">
        <f t="shared" si="9"/>
        <v>82</v>
      </c>
      <c r="C93" s="1">
        <f t="shared" si="10"/>
        <v>106957.96885897747</v>
      </c>
      <c r="D93" s="1">
        <f t="shared" si="12"/>
        <v>668.4873053686088</v>
      </c>
      <c r="E93" s="1">
        <f t="shared" si="13"/>
        <v>142.6015245526131</v>
      </c>
      <c r="F93">
        <f t="shared" si="14"/>
        <v>187.5</v>
      </c>
      <c r="G93" s="1">
        <f t="shared" si="15"/>
        <v>0</v>
      </c>
      <c r="I93" s="1">
        <f t="shared" si="16"/>
        <v>142.6015245526131</v>
      </c>
      <c r="J93" s="1">
        <f t="shared" si="17"/>
        <v>106815.36733442487</v>
      </c>
      <c r="K93" s="1">
        <f t="shared" si="11"/>
        <v>998.5888299212219</v>
      </c>
    </row>
    <row r="94" spans="2:11" ht="15">
      <c r="B94">
        <f t="shared" si="9"/>
        <v>83</v>
      </c>
      <c r="C94" s="1">
        <f t="shared" si="10"/>
        <v>106815.36733442487</v>
      </c>
      <c r="D94" s="1">
        <f t="shared" si="12"/>
        <v>667.596045840155</v>
      </c>
      <c r="E94" s="1">
        <f t="shared" si="13"/>
        <v>143.49278408106682</v>
      </c>
      <c r="F94">
        <f t="shared" si="14"/>
        <v>187.5</v>
      </c>
      <c r="G94" s="1">
        <f t="shared" si="15"/>
        <v>0</v>
      </c>
      <c r="I94" s="1">
        <f t="shared" si="16"/>
        <v>143.49278408106682</v>
      </c>
      <c r="J94" s="1">
        <f t="shared" si="17"/>
        <v>106671.8745503438</v>
      </c>
      <c r="K94" s="1">
        <f t="shared" si="11"/>
        <v>998.5888299212219</v>
      </c>
    </row>
    <row r="95" spans="2:11" ht="15">
      <c r="B95">
        <f t="shared" si="9"/>
        <v>84</v>
      </c>
      <c r="C95" s="1">
        <f t="shared" si="10"/>
        <v>106671.8745503438</v>
      </c>
      <c r="D95" s="1">
        <f t="shared" si="12"/>
        <v>666.6992159396483</v>
      </c>
      <c r="E95" s="1">
        <f t="shared" si="13"/>
        <v>144.38961398157358</v>
      </c>
      <c r="F95">
        <f t="shared" si="14"/>
        <v>187.5</v>
      </c>
      <c r="G95" s="1">
        <f t="shared" si="15"/>
        <v>0</v>
      </c>
      <c r="I95" s="1">
        <f t="shared" si="16"/>
        <v>144.38961398157358</v>
      </c>
      <c r="J95" s="1">
        <f t="shared" si="17"/>
        <v>106527.48493636222</v>
      </c>
      <c r="K95" s="1">
        <f t="shared" si="11"/>
        <v>998.5888299212219</v>
      </c>
    </row>
    <row r="96" spans="2:11" ht="15">
      <c r="B96">
        <f t="shared" si="9"/>
        <v>85</v>
      </c>
      <c r="C96" s="1">
        <f t="shared" si="10"/>
        <v>106527.48493636222</v>
      </c>
      <c r="D96" s="1">
        <f t="shared" si="12"/>
        <v>665.7967808522635</v>
      </c>
      <c r="E96" s="1">
        <f t="shared" si="13"/>
        <v>145.29204906895836</v>
      </c>
      <c r="F96">
        <f t="shared" si="14"/>
        <v>187.5</v>
      </c>
      <c r="G96" s="1">
        <f t="shared" si="15"/>
        <v>0</v>
      </c>
      <c r="I96" s="1">
        <f t="shared" si="16"/>
        <v>145.29204906895836</v>
      </c>
      <c r="J96" s="1">
        <f t="shared" si="17"/>
        <v>106382.19288729326</v>
      </c>
      <c r="K96" s="1">
        <f t="shared" si="11"/>
        <v>998.5888299212219</v>
      </c>
    </row>
    <row r="97" spans="2:11" ht="15">
      <c r="B97">
        <f t="shared" si="9"/>
        <v>86</v>
      </c>
      <c r="C97" s="1">
        <f t="shared" si="10"/>
        <v>106382.19288729326</v>
      </c>
      <c r="D97" s="1">
        <f t="shared" si="12"/>
        <v>664.8887055455825</v>
      </c>
      <c r="E97" s="1">
        <f t="shared" si="13"/>
        <v>146.20012437563935</v>
      </c>
      <c r="F97">
        <f t="shared" si="14"/>
        <v>187.5</v>
      </c>
      <c r="G97" s="1">
        <f t="shared" si="15"/>
        <v>0</v>
      </c>
      <c r="I97" s="1">
        <f t="shared" si="16"/>
        <v>146.20012437563935</v>
      </c>
      <c r="J97" s="1">
        <f t="shared" si="17"/>
        <v>106235.99276291762</v>
      </c>
      <c r="K97" s="1">
        <f t="shared" si="11"/>
        <v>998.5888299212219</v>
      </c>
    </row>
    <row r="98" spans="2:11" ht="15">
      <c r="B98">
        <f t="shared" si="9"/>
        <v>87</v>
      </c>
      <c r="C98" s="1">
        <f t="shared" si="10"/>
        <v>106235.99276291762</v>
      </c>
      <c r="D98" s="1">
        <f t="shared" si="12"/>
        <v>663.9749547682347</v>
      </c>
      <c r="E98" s="1">
        <f t="shared" si="13"/>
        <v>147.11387515298713</v>
      </c>
      <c r="F98">
        <f t="shared" si="14"/>
        <v>187.5</v>
      </c>
      <c r="G98" s="1">
        <f t="shared" si="15"/>
        <v>0</v>
      </c>
      <c r="I98" s="1">
        <f t="shared" si="16"/>
        <v>147.11387515298713</v>
      </c>
      <c r="J98" s="1">
        <f t="shared" si="17"/>
        <v>106088.87888776463</v>
      </c>
      <c r="K98" s="1">
        <f t="shared" si="11"/>
        <v>998.5888299212219</v>
      </c>
    </row>
    <row r="99" spans="2:11" ht="15">
      <c r="B99">
        <f t="shared" si="9"/>
        <v>88</v>
      </c>
      <c r="C99" s="1">
        <f t="shared" si="10"/>
        <v>106088.87888776463</v>
      </c>
      <c r="D99" s="1">
        <f t="shared" si="12"/>
        <v>663.0554930485287</v>
      </c>
      <c r="E99" s="1">
        <f t="shared" si="13"/>
        <v>148.0333368726932</v>
      </c>
      <c r="F99">
        <f t="shared" si="14"/>
        <v>187.5</v>
      </c>
      <c r="G99" s="1">
        <f t="shared" si="15"/>
        <v>0</v>
      </c>
      <c r="I99" s="1">
        <f t="shared" si="16"/>
        <v>148.0333368726932</v>
      </c>
      <c r="J99" s="1">
        <f t="shared" si="17"/>
        <v>105940.84555089194</v>
      </c>
      <c r="K99" s="1">
        <f t="shared" si="11"/>
        <v>998.5888299212219</v>
      </c>
    </row>
    <row r="100" spans="2:11" ht="15">
      <c r="B100">
        <f t="shared" si="9"/>
        <v>89</v>
      </c>
      <c r="C100" s="1">
        <f t="shared" si="10"/>
        <v>105940.84555089194</v>
      </c>
      <c r="D100" s="1">
        <f t="shared" si="12"/>
        <v>662.1302846930744</v>
      </c>
      <c r="E100" s="1">
        <f t="shared" si="13"/>
        <v>148.9585452281475</v>
      </c>
      <c r="F100">
        <f t="shared" si="14"/>
        <v>187.5</v>
      </c>
      <c r="G100" s="1">
        <f t="shared" si="15"/>
        <v>0</v>
      </c>
      <c r="I100" s="1">
        <f t="shared" si="16"/>
        <v>148.9585452281475</v>
      </c>
      <c r="J100" s="1">
        <f t="shared" si="17"/>
        <v>105791.8870056638</v>
      </c>
      <c r="K100" s="1">
        <f t="shared" si="11"/>
        <v>998.5888299212219</v>
      </c>
    </row>
    <row r="101" spans="2:11" ht="15">
      <c r="B101">
        <f t="shared" si="9"/>
        <v>90</v>
      </c>
      <c r="C101" s="1">
        <f t="shared" si="10"/>
        <v>105791.8870056638</v>
      </c>
      <c r="D101" s="1">
        <f t="shared" si="12"/>
        <v>661.1992937853984</v>
      </c>
      <c r="E101" s="1">
        <f t="shared" si="13"/>
        <v>149.8895361358235</v>
      </c>
      <c r="F101">
        <f t="shared" si="14"/>
        <v>187.5</v>
      </c>
      <c r="G101" s="1">
        <f t="shared" si="15"/>
        <v>0</v>
      </c>
      <c r="I101" s="1">
        <f t="shared" si="16"/>
        <v>149.8895361358235</v>
      </c>
      <c r="J101" s="1">
        <f t="shared" si="17"/>
        <v>105641.99746952797</v>
      </c>
      <c r="K101" s="1">
        <f t="shared" si="11"/>
        <v>998.5888299212219</v>
      </c>
    </row>
    <row r="102" spans="2:11" ht="15">
      <c r="B102">
        <f t="shared" si="9"/>
        <v>91</v>
      </c>
      <c r="C102" s="1">
        <f t="shared" si="10"/>
        <v>105641.99746952797</v>
      </c>
      <c r="D102" s="1">
        <f t="shared" si="12"/>
        <v>660.2624841845495</v>
      </c>
      <c r="E102" s="1">
        <f t="shared" si="13"/>
        <v>150.82634573667235</v>
      </c>
      <c r="F102">
        <f t="shared" si="14"/>
        <v>187.5</v>
      </c>
      <c r="G102" s="1">
        <f t="shared" si="15"/>
        <v>0</v>
      </c>
      <c r="I102" s="1">
        <f t="shared" si="16"/>
        <v>150.82634573667235</v>
      </c>
      <c r="J102" s="1">
        <f t="shared" si="17"/>
        <v>105491.1711237913</v>
      </c>
      <c r="K102" s="1">
        <f t="shared" si="11"/>
        <v>998.5888299212219</v>
      </c>
    </row>
    <row r="103" spans="2:11" ht="15">
      <c r="B103">
        <f t="shared" si="9"/>
        <v>92</v>
      </c>
      <c r="C103" s="1">
        <f t="shared" si="10"/>
        <v>105491.1711237913</v>
      </c>
      <c r="D103" s="1">
        <f t="shared" si="12"/>
        <v>659.3198195236953</v>
      </c>
      <c r="E103" s="1">
        <f t="shared" si="13"/>
        <v>151.76901039752659</v>
      </c>
      <c r="F103">
        <f t="shared" si="14"/>
        <v>187.5</v>
      </c>
      <c r="G103" s="1">
        <f t="shared" si="15"/>
        <v>0</v>
      </c>
      <c r="I103" s="1">
        <f t="shared" si="16"/>
        <v>151.76901039752659</v>
      </c>
      <c r="J103" s="1">
        <f t="shared" si="17"/>
        <v>105339.40211339376</v>
      </c>
      <c r="K103" s="1">
        <f t="shared" si="11"/>
        <v>998.5888299212219</v>
      </c>
    </row>
    <row r="104" spans="2:11" ht="15">
      <c r="B104">
        <f t="shared" si="9"/>
        <v>93</v>
      </c>
      <c r="C104" s="1">
        <f t="shared" si="10"/>
        <v>105339.40211339376</v>
      </c>
      <c r="D104" s="1">
        <f t="shared" si="12"/>
        <v>658.3712632087107</v>
      </c>
      <c r="E104" s="1">
        <f t="shared" si="13"/>
        <v>152.71756671251114</v>
      </c>
      <c r="F104">
        <f t="shared" si="14"/>
        <v>187.5</v>
      </c>
      <c r="G104" s="1">
        <f t="shared" si="15"/>
        <v>0</v>
      </c>
      <c r="I104" s="1">
        <f t="shared" si="16"/>
        <v>152.71756671251114</v>
      </c>
      <c r="J104" s="1">
        <f t="shared" si="17"/>
        <v>105186.68454668125</v>
      </c>
      <c r="K104" s="1">
        <f t="shared" si="11"/>
        <v>998.5888299212219</v>
      </c>
    </row>
    <row r="105" spans="2:11" ht="15">
      <c r="B105">
        <f t="shared" si="9"/>
        <v>94</v>
      </c>
      <c r="C105" s="1">
        <f t="shared" si="10"/>
        <v>105186.68454668125</v>
      </c>
      <c r="D105" s="1">
        <f t="shared" si="12"/>
        <v>657.4167784167576</v>
      </c>
      <c r="E105" s="1">
        <f t="shared" si="13"/>
        <v>153.67205150446432</v>
      </c>
      <c r="F105">
        <f t="shared" si="14"/>
        <v>187.5</v>
      </c>
      <c r="G105" s="1">
        <f t="shared" si="15"/>
        <v>0</v>
      </c>
      <c r="I105" s="1">
        <f t="shared" si="16"/>
        <v>153.67205150446432</v>
      </c>
      <c r="J105" s="1">
        <f t="shared" si="17"/>
        <v>105033.0124951768</v>
      </c>
      <c r="K105" s="1">
        <f t="shared" si="11"/>
        <v>998.5888299212219</v>
      </c>
    </row>
    <row r="106" spans="2:11" ht="15">
      <c r="B106">
        <f t="shared" si="9"/>
        <v>95</v>
      </c>
      <c r="C106" s="1">
        <f t="shared" si="10"/>
        <v>105033.0124951768</v>
      </c>
      <c r="D106" s="1">
        <f t="shared" si="12"/>
        <v>656.4563280948546</v>
      </c>
      <c r="E106" s="1">
        <f t="shared" si="13"/>
        <v>154.63250182636727</v>
      </c>
      <c r="F106">
        <f t="shared" si="14"/>
        <v>187.5</v>
      </c>
      <c r="G106" s="1">
        <f t="shared" si="15"/>
        <v>0</v>
      </c>
      <c r="I106" s="1">
        <f t="shared" si="16"/>
        <v>154.63250182636727</v>
      </c>
      <c r="J106" s="1">
        <f t="shared" si="17"/>
        <v>104878.37999335042</v>
      </c>
      <c r="K106" s="1">
        <f t="shared" si="11"/>
        <v>998.5888299212219</v>
      </c>
    </row>
    <row r="107" spans="2:11" ht="15">
      <c r="B107">
        <f t="shared" si="9"/>
        <v>96</v>
      </c>
      <c r="C107" s="1">
        <f t="shared" si="10"/>
        <v>104878.37999335042</v>
      </c>
      <c r="D107" s="1">
        <f t="shared" si="12"/>
        <v>655.4898749584399</v>
      </c>
      <c r="E107" s="1">
        <f t="shared" si="13"/>
        <v>155.59895496278193</v>
      </c>
      <c r="F107">
        <f t="shared" si="14"/>
        <v>187.5</v>
      </c>
      <c r="G107" s="1">
        <f t="shared" si="15"/>
        <v>0</v>
      </c>
      <c r="I107" s="1">
        <f t="shared" si="16"/>
        <v>155.59895496278193</v>
      </c>
      <c r="J107" s="1">
        <f t="shared" si="17"/>
        <v>104722.78103838763</v>
      </c>
      <c r="K107" s="1">
        <f t="shared" si="11"/>
        <v>998.5888299212219</v>
      </c>
    </row>
    <row r="108" spans="2:11" ht="15">
      <c r="B108">
        <f t="shared" si="9"/>
        <v>97</v>
      </c>
      <c r="C108" s="1">
        <f t="shared" si="10"/>
        <v>104722.78103838763</v>
      </c>
      <c r="D108" s="1">
        <f t="shared" si="12"/>
        <v>654.5173814899223</v>
      </c>
      <c r="E108" s="1">
        <f t="shared" si="13"/>
        <v>156.5714484312996</v>
      </c>
      <c r="F108">
        <f t="shared" si="14"/>
        <v>187.5</v>
      </c>
      <c r="G108" s="1">
        <f t="shared" si="15"/>
        <v>0</v>
      </c>
      <c r="I108" s="1">
        <f t="shared" si="16"/>
        <v>156.5714484312996</v>
      </c>
      <c r="J108" s="1">
        <f t="shared" si="17"/>
        <v>104566.20958995633</v>
      </c>
      <c r="K108" s="1">
        <f t="shared" si="11"/>
        <v>998.5888299212219</v>
      </c>
    </row>
    <row r="109" spans="2:11" ht="15">
      <c r="B109">
        <f t="shared" si="9"/>
        <v>98</v>
      </c>
      <c r="C109" s="1">
        <f t="shared" si="10"/>
        <v>104566.20958995633</v>
      </c>
      <c r="D109" s="1">
        <f t="shared" si="12"/>
        <v>653.5388099372267</v>
      </c>
      <c r="E109" s="1">
        <f t="shared" si="13"/>
        <v>157.55001998399518</v>
      </c>
      <c r="F109">
        <f t="shared" si="14"/>
        <v>187.5</v>
      </c>
      <c r="G109" s="1">
        <f t="shared" si="15"/>
        <v>0</v>
      </c>
      <c r="I109" s="1">
        <f t="shared" si="16"/>
        <v>157.55001998399518</v>
      </c>
      <c r="J109" s="1">
        <f t="shared" si="17"/>
        <v>104408.65956997234</v>
      </c>
      <c r="K109" s="1">
        <f t="shared" si="11"/>
        <v>998.5888299212219</v>
      </c>
    </row>
    <row r="110" spans="2:11" ht="15">
      <c r="B110">
        <f t="shared" si="9"/>
        <v>99</v>
      </c>
      <c r="C110" s="1">
        <f t="shared" si="10"/>
        <v>104408.65956997234</v>
      </c>
      <c r="D110" s="1">
        <f t="shared" si="12"/>
        <v>652.5541223123269</v>
      </c>
      <c r="E110" s="1">
        <f t="shared" si="13"/>
        <v>158.53470760889502</v>
      </c>
      <c r="F110">
        <f t="shared" si="14"/>
        <v>187.5</v>
      </c>
      <c r="G110" s="1">
        <f t="shared" si="15"/>
        <v>0</v>
      </c>
      <c r="I110" s="1">
        <f t="shared" si="16"/>
        <v>158.53470760889502</v>
      </c>
      <c r="J110" s="1">
        <f t="shared" si="17"/>
        <v>104250.12486236345</v>
      </c>
      <c r="K110" s="1">
        <f t="shared" si="11"/>
        <v>998.5888299212219</v>
      </c>
    </row>
    <row r="111" spans="2:11" ht="15">
      <c r="B111">
        <f t="shared" si="9"/>
        <v>100</v>
      </c>
      <c r="C111" s="1">
        <f t="shared" si="10"/>
        <v>104250.12486236345</v>
      </c>
      <c r="D111" s="1">
        <f t="shared" si="12"/>
        <v>651.5632803897712</v>
      </c>
      <c r="E111" s="1">
        <f t="shared" si="13"/>
        <v>159.52554953145068</v>
      </c>
      <c r="F111">
        <f t="shared" si="14"/>
        <v>187.5</v>
      </c>
      <c r="G111" s="1">
        <f t="shared" si="15"/>
        <v>0</v>
      </c>
      <c r="I111" s="1">
        <f t="shared" si="16"/>
        <v>159.52554953145068</v>
      </c>
      <c r="J111" s="1">
        <f t="shared" si="17"/>
        <v>104090.599312832</v>
      </c>
      <c r="K111" s="1">
        <f t="shared" si="11"/>
        <v>998.5888299212219</v>
      </c>
    </row>
    <row r="112" spans="2:11" ht="15">
      <c r="B112">
        <f t="shared" si="9"/>
        <v>101</v>
      </c>
      <c r="C112" s="1">
        <f t="shared" si="10"/>
        <v>104090.599312832</v>
      </c>
      <c r="D112" s="1">
        <f t="shared" si="12"/>
        <v>650.5662457051994</v>
      </c>
      <c r="E112" s="1">
        <f t="shared" si="13"/>
        <v>160.52258421602244</v>
      </c>
      <c r="F112">
        <f t="shared" si="14"/>
        <v>187.5</v>
      </c>
      <c r="G112" s="1">
        <f t="shared" si="15"/>
        <v>0</v>
      </c>
      <c r="I112" s="1">
        <f t="shared" si="16"/>
        <v>160.52258421602244</v>
      </c>
      <c r="J112" s="1">
        <f t="shared" si="17"/>
        <v>103930.07672861597</v>
      </c>
      <c r="K112" s="1">
        <f t="shared" si="11"/>
        <v>998.5888299212219</v>
      </c>
    </row>
    <row r="113" spans="2:11" ht="15">
      <c r="B113">
        <f t="shared" si="9"/>
        <v>102</v>
      </c>
      <c r="C113" s="1">
        <f t="shared" si="10"/>
        <v>103930.07672861597</v>
      </c>
      <c r="D113" s="1">
        <f t="shared" si="12"/>
        <v>649.5629795538496</v>
      </c>
      <c r="E113" s="1">
        <f t="shared" si="13"/>
        <v>161.5258503673723</v>
      </c>
      <c r="F113">
        <f t="shared" si="14"/>
        <v>187.5</v>
      </c>
      <c r="G113" s="1">
        <f t="shared" si="15"/>
        <v>0</v>
      </c>
      <c r="I113" s="1">
        <f t="shared" si="16"/>
        <v>161.5258503673723</v>
      </c>
      <c r="J113" s="1">
        <f t="shared" si="17"/>
        <v>103768.5508782486</v>
      </c>
      <c r="K113" s="1">
        <f t="shared" si="11"/>
        <v>998.5888299212219</v>
      </c>
    </row>
    <row r="114" spans="2:11" ht="15">
      <c r="B114">
        <f t="shared" si="9"/>
        <v>103</v>
      </c>
      <c r="C114" s="1">
        <f t="shared" si="10"/>
        <v>103768.5508782486</v>
      </c>
      <c r="D114" s="1">
        <f t="shared" si="12"/>
        <v>648.5534429890533</v>
      </c>
      <c r="E114" s="1">
        <f t="shared" si="13"/>
        <v>162.53538693216854</v>
      </c>
      <c r="F114">
        <f t="shared" si="14"/>
        <v>187.5</v>
      </c>
      <c r="G114" s="1">
        <f t="shared" si="15"/>
        <v>0</v>
      </c>
      <c r="I114" s="1">
        <f t="shared" si="16"/>
        <v>162.53538693216854</v>
      </c>
      <c r="J114" s="1">
        <f t="shared" si="17"/>
        <v>103606.01549131643</v>
      </c>
      <c r="K114" s="1">
        <f t="shared" si="11"/>
        <v>998.5888299212219</v>
      </c>
    </row>
    <row r="115" spans="2:11" ht="15">
      <c r="B115">
        <f t="shared" si="9"/>
        <v>104</v>
      </c>
      <c r="C115" s="1">
        <f t="shared" si="10"/>
        <v>103606.01549131643</v>
      </c>
      <c r="D115" s="1">
        <f t="shared" si="12"/>
        <v>647.5375968207273</v>
      </c>
      <c r="E115" s="1">
        <f t="shared" si="13"/>
        <v>163.55123310049453</v>
      </c>
      <c r="F115">
        <f t="shared" si="14"/>
        <v>187.5</v>
      </c>
      <c r="G115" s="1">
        <f t="shared" si="15"/>
        <v>0</v>
      </c>
      <c r="I115" s="1">
        <f t="shared" si="16"/>
        <v>163.55123310049453</v>
      </c>
      <c r="J115" s="1">
        <f t="shared" si="17"/>
        <v>103442.46425821593</v>
      </c>
      <c r="K115" s="1">
        <f t="shared" si="11"/>
        <v>998.5888299212219</v>
      </c>
    </row>
    <row r="116" spans="2:11" ht="15">
      <c r="B116">
        <f t="shared" si="9"/>
        <v>105</v>
      </c>
      <c r="C116" s="1">
        <f t="shared" si="10"/>
        <v>103442.46425821593</v>
      </c>
      <c r="D116" s="1">
        <f t="shared" si="12"/>
        <v>646.5154016138493</v>
      </c>
      <c r="E116" s="1">
        <f t="shared" si="13"/>
        <v>164.57342830737252</v>
      </c>
      <c r="F116">
        <f t="shared" si="14"/>
        <v>187.5</v>
      </c>
      <c r="G116" s="1">
        <f t="shared" si="15"/>
        <v>0</v>
      </c>
      <c r="I116" s="1">
        <f t="shared" si="16"/>
        <v>164.57342830737252</v>
      </c>
      <c r="J116" s="1">
        <f t="shared" si="17"/>
        <v>103277.89082990856</v>
      </c>
      <c r="K116" s="1">
        <f t="shared" si="11"/>
        <v>998.5888299212219</v>
      </c>
    </row>
    <row r="117" spans="2:11" ht="15">
      <c r="B117">
        <f t="shared" si="9"/>
        <v>106</v>
      </c>
      <c r="C117" s="1">
        <f t="shared" si="10"/>
        <v>103277.89082990856</v>
      </c>
      <c r="D117" s="1">
        <f t="shared" si="12"/>
        <v>645.4868176869281</v>
      </c>
      <c r="E117" s="1">
        <f t="shared" si="13"/>
        <v>165.60201223429374</v>
      </c>
      <c r="F117">
        <f t="shared" si="14"/>
        <v>187.5</v>
      </c>
      <c r="G117" s="1">
        <f t="shared" si="15"/>
        <v>0</v>
      </c>
      <c r="I117" s="1">
        <f t="shared" si="16"/>
        <v>165.60201223429374</v>
      </c>
      <c r="J117" s="1">
        <f t="shared" si="17"/>
        <v>103112.28881767427</v>
      </c>
      <c r="K117" s="1">
        <f t="shared" si="11"/>
        <v>998.5888299212219</v>
      </c>
    </row>
    <row r="118" spans="2:11" ht="15">
      <c r="B118">
        <f t="shared" si="9"/>
        <v>107</v>
      </c>
      <c r="C118" s="1">
        <f t="shared" si="10"/>
        <v>103112.28881767427</v>
      </c>
      <c r="D118" s="1">
        <f t="shared" si="12"/>
        <v>644.4518051104637</v>
      </c>
      <c r="E118" s="1">
        <f t="shared" si="13"/>
        <v>166.63702481075813</v>
      </c>
      <c r="F118">
        <f t="shared" si="14"/>
        <v>187.5</v>
      </c>
      <c r="G118" s="1">
        <f t="shared" si="15"/>
        <v>0</v>
      </c>
      <c r="I118" s="1">
        <f t="shared" si="16"/>
        <v>166.63702481075813</v>
      </c>
      <c r="J118" s="1">
        <f t="shared" si="17"/>
        <v>102945.65179286351</v>
      </c>
      <c r="K118" s="1">
        <f t="shared" si="11"/>
        <v>998.5888299212219</v>
      </c>
    </row>
    <row r="119" spans="2:11" ht="15">
      <c r="B119">
        <f t="shared" si="9"/>
        <v>108</v>
      </c>
      <c r="C119" s="1">
        <f t="shared" si="10"/>
        <v>102945.65179286351</v>
      </c>
      <c r="D119" s="1">
        <f t="shared" si="12"/>
        <v>643.4103237053965</v>
      </c>
      <c r="E119" s="1">
        <f t="shared" si="13"/>
        <v>167.67850621582534</v>
      </c>
      <c r="F119">
        <f t="shared" si="14"/>
        <v>187.5</v>
      </c>
      <c r="G119" s="1">
        <f t="shared" si="15"/>
        <v>0</v>
      </c>
      <c r="I119" s="1">
        <f t="shared" si="16"/>
        <v>167.67850621582534</v>
      </c>
      <c r="J119" s="1">
        <f t="shared" si="17"/>
        <v>102777.97328664768</v>
      </c>
      <c r="K119" s="1">
        <f t="shared" si="11"/>
        <v>998.5888299212219</v>
      </c>
    </row>
    <row r="120" spans="2:11" ht="15">
      <c r="B120">
        <f t="shared" si="9"/>
        <v>109</v>
      </c>
      <c r="C120" s="1">
        <f t="shared" si="10"/>
        <v>102777.97328664768</v>
      </c>
      <c r="D120" s="1">
        <f t="shared" si="12"/>
        <v>642.3623330415477</v>
      </c>
      <c r="E120" s="1">
        <f t="shared" si="13"/>
        <v>168.7264968796742</v>
      </c>
      <c r="F120">
        <f t="shared" si="14"/>
        <v>187.5</v>
      </c>
      <c r="G120" s="1">
        <f t="shared" si="15"/>
        <v>0</v>
      </c>
      <c r="I120" s="1">
        <f t="shared" si="16"/>
        <v>168.7264968796742</v>
      </c>
      <c r="J120" s="1">
        <f t="shared" si="17"/>
        <v>102609.246789768</v>
      </c>
      <c r="K120" s="1">
        <f t="shared" si="11"/>
        <v>998.5888299212219</v>
      </c>
    </row>
    <row r="121" spans="2:11" ht="15">
      <c r="B121">
        <f t="shared" si="9"/>
        <v>110</v>
      </c>
      <c r="C121" s="1">
        <f t="shared" si="10"/>
        <v>102609.246789768</v>
      </c>
      <c r="D121" s="1">
        <f t="shared" si="12"/>
        <v>641.3077924360496</v>
      </c>
      <c r="E121" s="1">
        <f t="shared" si="13"/>
        <v>169.7810374851723</v>
      </c>
      <c r="F121">
        <f t="shared" si="14"/>
        <v>187.5</v>
      </c>
      <c r="G121" s="1">
        <f t="shared" si="15"/>
        <v>0</v>
      </c>
      <c r="I121" s="1">
        <f t="shared" si="16"/>
        <v>169.7810374851723</v>
      </c>
      <c r="J121" s="1">
        <f t="shared" si="17"/>
        <v>102439.46575228283</v>
      </c>
      <c r="K121" s="1">
        <f t="shared" si="11"/>
        <v>998.5888299212219</v>
      </c>
    </row>
    <row r="122" spans="2:11" ht="15">
      <c r="B122">
        <f t="shared" si="9"/>
        <v>111</v>
      </c>
      <c r="C122" s="1">
        <f t="shared" si="10"/>
        <v>102439.46575228283</v>
      </c>
      <c r="D122" s="1">
        <f t="shared" si="12"/>
        <v>640.2466609517674</v>
      </c>
      <c r="E122" s="1">
        <f t="shared" si="13"/>
        <v>170.84216896945452</v>
      </c>
      <c r="F122">
        <f t="shared" si="14"/>
        <v>187.5</v>
      </c>
      <c r="G122" s="1">
        <f t="shared" si="15"/>
        <v>0</v>
      </c>
      <c r="I122" s="1">
        <f t="shared" si="16"/>
        <v>170.84216896945452</v>
      </c>
      <c r="J122" s="1">
        <f t="shared" si="17"/>
        <v>102268.62358331338</v>
      </c>
      <c r="K122" s="1">
        <f t="shared" si="11"/>
        <v>998.5888299212219</v>
      </c>
    </row>
    <row r="123" spans="2:11" ht="15">
      <c r="B123">
        <f t="shared" si="9"/>
        <v>112</v>
      </c>
      <c r="C123" s="1">
        <f t="shared" si="10"/>
        <v>102268.62358331338</v>
      </c>
      <c r="D123" s="1">
        <f t="shared" si="12"/>
        <v>639.1788973957083</v>
      </c>
      <c r="E123" s="1">
        <f t="shared" si="13"/>
        <v>171.90993252551357</v>
      </c>
      <c r="F123">
        <f t="shared" si="14"/>
        <v>187.5</v>
      </c>
      <c r="G123" s="1">
        <f t="shared" si="15"/>
        <v>0</v>
      </c>
      <c r="I123" s="1">
        <f t="shared" si="16"/>
        <v>171.90993252551357</v>
      </c>
      <c r="J123" s="1">
        <f t="shared" si="17"/>
        <v>102096.71365078787</v>
      </c>
      <c r="K123" s="1">
        <f t="shared" si="11"/>
        <v>998.5888299212219</v>
      </c>
    </row>
    <row r="124" spans="2:11" ht="15">
      <c r="B124">
        <f t="shared" si="9"/>
        <v>113</v>
      </c>
      <c r="C124" s="1">
        <f t="shared" si="10"/>
        <v>102096.71365078787</v>
      </c>
      <c r="D124" s="1">
        <f t="shared" si="12"/>
        <v>638.1044603174238</v>
      </c>
      <c r="E124" s="1">
        <f t="shared" si="13"/>
        <v>172.9843696037981</v>
      </c>
      <c r="F124">
        <f t="shared" si="14"/>
        <v>187.5</v>
      </c>
      <c r="G124" s="1">
        <f t="shared" si="15"/>
        <v>0</v>
      </c>
      <c r="I124" s="1">
        <f t="shared" si="16"/>
        <v>172.9843696037981</v>
      </c>
      <c r="J124" s="1">
        <f t="shared" si="17"/>
        <v>101923.72928118407</v>
      </c>
      <c r="K124" s="1">
        <f t="shared" si="11"/>
        <v>998.5888299212219</v>
      </c>
    </row>
    <row r="125" spans="2:11" ht="15">
      <c r="B125">
        <f t="shared" si="9"/>
        <v>114</v>
      </c>
      <c r="C125" s="1">
        <f t="shared" si="10"/>
        <v>101923.72928118407</v>
      </c>
      <c r="D125" s="1">
        <f t="shared" si="12"/>
        <v>637.0233080073999</v>
      </c>
      <c r="E125" s="1">
        <f t="shared" si="13"/>
        <v>174.06552191382195</v>
      </c>
      <c r="F125">
        <f t="shared" si="14"/>
        <v>187.5</v>
      </c>
      <c r="G125" s="1">
        <f t="shared" si="15"/>
        <v>0</v>
      </c>
      <c r="I125" s="1">
        <f t="shared" si="16"/>
        <v>174.06552191382195</v>
      </c>
      <c r="J125" s="1">
        <f t="shared" si="17"/>
        <v>101749.66375927025</v>
      </c>
      <c r="K125" s="1">
        <f t="shared" si="11"/>
        <v>998.5888299212219</v>
      </c>
    </row>
    <row r="126" spans="2:11" ht="15">
      <c r="B126">
        <f t="shared" si="9"/>
        <v>115</v>
      </c>
      <c r="C126" s="1">
        <f t="shared" si="10"/>
        <v>101749.66375927025</v>
      </c>
      <c r="D126" s="1">
        <f t="shared" si="12"/>
        <v>635.9353984954387</v>
      </c>
      <c r="E126" s="1">
        <f t="shared" si="13"/>
        <v>175.1534314257832</v>
      </c>
      <c r="F126">
        <f t="shared" si="14"/>
        <v>187.5</v>
      </c>
      <c r="G126" s="1">
        <f t="shared" si="15"/>
        <v>0</v>
      </c>
      <c r="I126" s="1">
        <f t="shared" si="16"/>
        <v>175.1534314257832</v>
      </c>
      <c r="J126" s="1">
        <f t="shared" si="17"/>
        <v>101574.51032784446</v>
      </c>
      <c r="K126" s="1">
        <f t="shared" si="11"/>
        <v>998.5888299212219</v>
      </c>
    </row>
    <row r="127" spans="2:11" ht="15">
      <c r="B127">
        <f t="shared" si="9"/>
        <v>116</v>
      </c>
      <c r="C127" s="1">
        <f t="shared" si="10"/>
        <v>101574.51032784446</v>
      </c>
      <c r="D127" s="1">
        <f t="shared" si="12"/>
        <v>634.8406895490274</v>
      </c>
      <c r="E127" s="1">
        <f t="shared" si="13"/>
        <v>176.24814037219448</v>
      </c>
      <c r="F127">
        <f t="shared" si="14"/>
        <v>187.5</v>
      </c>
      <c r="G127" s="1">
        <f t="shared" si="15"/>
        <v>0</v>
      </c>
      <c r="I127" s="1">
        <f t="shared" si="16"/>
        <v>176.24814037219448</v>
      </c>
      <c r="J127" s="1">
        <f t="shared" si="17"/>
        <v>101398.26218747227</v>
      </c>
      <c r="K127" s="1">
        <f t="shared" si="11"/>
        <v>998.5888299212219</v>
      </c>
    </row>
    <row r="128" spans="2:11" ht="15">
      <c r="B128">
        <f t="shared" si="9"/>
        <v>117</v>
      </c>
      <c r="C128" s="1">
        <f t="shared" si="10"/>
        <v>101398.26218747227</v>
      </c>
      <c r="D128" s="1">
        <f t="shared" si="12"/>
        <v>633.7391386717013</v>
      </c>
      <c r="E128" s="1">
        <f t="shared" si="13"/>
        <v>177.34969124952056</v>
      </c>
      <c r="F128">
        <f t="shared" si="14"/>
        <v>187.5</v>
      </c>
      <c r="G128" s="1">
        <f t="shared" si="15"/>
        <v>0</v>
      </c>
      <c r="I128" s="1">
        <f t="shared" si="16"/>
        <v>177.34969124952056</v>
      </c>
      <c r="J128" s="1">
        <f t="shared" si="17"/>
        <v>101220.91249622275</v>
      </c>
      <c r="K128" s="1">
        <f t="shared" si="11"/>
        <v>998.5888299212219</v>
      </c>
    </row>
    <row r="129" spans="2:11" ht="15">
      <c r="B129">
        <f t="shared" si="9"/>
        <v>118</v>
      </c>
      <c r="C129" s="1">
        <f t="shared" si="10"/>
        <v>101220.91249622275</v>
      </c>
      <c r="D129" s="1">
        <f t="shared" si="12"/>
        <v>632.6307031013915</v>
      </c>
      <c r="E129" s="1">
        <f t="shared" si="13"/>
        <v>178.45812681983034</v>
      </c>
      <c r="F129">
        <f t="shared" si="14"/>
        <v>187.5</v>
      </c>
      <c r="G129" s="1">
        <f t="shared" si="15"/>
        <v>0</v>
      </c>
      <c r="I129" s="1">
        <f t="shared" si="16"/>
        <v>178.45812681983034</v>
      </c>
      <c r="J129" s="1">
        <f t="shared" si="17"/>
        <v>101042.45436940293</v>
      </c>
      <c r="K129" s="1">
        <f t="shared" si="11"/>
        <v>998.5888299212219</v>
      </c>
    </row>
    <row r="130" spans="2:11" ht="15">
      <c r="B130">
        <f t="shared" si="9"/>
        <v>119</v>
      </c>
      <c r="C130" s="1">
        <f t="shared" si="10"/>
        <v>101042.45436940293</v>
      </c>
      <c r="D130" s="1">
        <f t="shared" si="12"/>
        <v>631.5153398087677</v>
      </c>
      <c r="E130" s="1">
        <f t="shared" si="13"/>
        <v>179.57349011245412</v>
      </c>
      <c r="F130">
        <f t="shared" si="14"/>
        <v>187.5</v>
      </c>
      <c r="G130" s="1">
        <f t="shared" si="15"/>
        <v>0</v>
      </c>
      <c r="I130" s="1">
        <f t="shared" si="16"/>
        <v>179.57349011245412</v>
      </c>
      <c r="J130" s="1">
        <f t="shared" si="17"/>
        <v>100862.88087929047</v>
      </c>
      <c r="K130" s="1">
        <f t="shared" si="11"/>
        <v>998.5888299212219</v>
      </c>
    </row>
    <row r="131" spans="2:11" ht="15">
      <c r="B131">
        <f t="shared" si="9"/>
        <v>120</v>
      </c>
      <c r="C131" s="1">
        <f t="shared" si="10"/>
        <v>100862.88087929047</v>
      </c>
      <c r="D131" s="1">
        <f t="shared" si="12"/>
        <v>630.3930054955648</v>
      </c>
      <c r="E131" s="1">
        <f t="shared" si="13"/>
        <v>180.69582442565707</v>
      </c>
      <c r="F131">
        <f t="shared" si="14"/>
        <v>187.5</v>
      </c>
      <c r="G131" s="1">
        <f t="shared" si="15"/>
        <v>0</v>
      </c>
      <c r="I131" s="1">
        <f t="shared" si="16"/>
        <v>180.69582442565707</v>
      </c>
      <c r="J131" s="1">
        <f t="shared" si="17"/>
        <v>100682.18505486482</v>
      </c>
      <c r="K131" s="1">
        <f t="shared" si="11"/>
        <v>998.5888299212219</v>
      </c>
    </row>
    <row r="132" spans="2:11" ht="15">
      <c r="B132">
        <f t="shared" si="9"/>
        <v>121</v>
      </c>
      <c r="C132" s="1">
        <f t="shared" si="10"/>
        <v>100682.18505486482</v>
      </c>
      <c r="D132" s="1">
        <f t="shared" si="12"/>
        <v>629.2636565929046</v>
      </c>
      <c r="E132" s="1">
        <f t="shared" si="13"/>
        <v>181.8251733283173</v>
      </c>
      <c r="F132">
        <f t="shared" si="14"/>
        <v>187.5</v>
      </c>
      <c r="G132" s="1">
        <f t="shared" si="15"/>
        <v>0</v>
      </c>
      <c r="I132" s="1">
        <f t="shared" si="16"/>
        <v>181.8251733283173</v>
      </c>
      <c r="J132" s="1">
        <f t="shared" si="17"/>
        <v>100500.35988153651</v>
      </c>
      <c r="K132" s="1">
        <f t="shared" si="11"/>
        <v>998.5888299212219</v>
      </c>
    </row>
    <row r="133" spans="2:11" ht="15">
      <c r="B133">
        <f t="shared" si="9"/>
        <v>122</v>
      </c>
      <c r="C133" s="1">
        <f t="shared" si="10"/>
        <v>100500.35988153651</v>
      </c>
      <c r="D133" s="1">
        <f t="shared" si="12"/>
        <v>628.1272492596026</v>
      </c>
      <c r="E133" s="1">
        <f t="shared" si="13"/>
        <v>182.96158066161922</v>
      </c>
      <c r="F133">
        <f t="shared" si="14"/>
        <v>187.5</v>
      </c>
      <c r="G133" s="1">
        <f t="shared" si="15"/>
        <v>0</v>
      </c>
      <c r="I133" s="1">
        <f t="shared" si="16"/>
        <v>182.96158066161922</v>
      </c>
      <c r="J133" s="1">
        <f t="shared" si="17"/>
        <v>100317.39830087489</v>
      </c>
      <c r="K133" s="1">
        <f t="shared" si="11"/>
        <v>998.5888299212219</v>
      </c>
    </row>
    <row r="134" spans="2:11" ht="15">
      <c r="B134">
        <f t="shared" si="9"/>
        <v>123</v>
      </c>
      <c r="C134" s="1">
        <f t="shared" si="10"/>
        <v>100317.39830087489</v>
      </c>
      <c r="D134" s="1">
        <f t="shared" si="12"/>
        <v>626.9837393804675</v>
      </c>
      <c r="E134" s="1">
        <f t="shared" si="13"/>
        <v>184.10509054075442</v>
      </c>
      <c r="F134">
        <f t="shared" si="14"/>
        <v>187.5</v>
      </c>
      <c r="G134" s="1">
        <f t="shared" si="15"/>
        <v>0</v>
      </c>
      <c r="I134" s="1">
        <f t="shared" si="16"/>
        <v>184.10509054075442</v>
      </c>
      <c r="J134" s="1">
        <f t="shared" si="17"/>
        <v>100133.29321033413</v>
      </c>
      <c r="K134" s="1">
        <f t="shared" si="11"/>
        <v>998.5888299212219</v>
      </c>
    </row>
    <row r="135" spans="2:11" ht="15">
      <c r="B135">
        <f t="shared" si="9"/>
        <v>124</v>
      </c>
      <c r="C135" s="1">
        <f t="shared" si="10"/>
        <v>100133.29321033413</v>
      </c>
      <c r="D135" s="1">
        <f t="shared" si="12"/>
        <v>625.8330825645876</v>
      </c>
      <c r="E135" s="1">
        <f t="shared" si="13"/>
        <v>185.2557473566343</v>
      </c>
      <c r="F135">
        <f t="shared" si="14"/>
        <v>187.5</v>
      </c>
      <c r="G135" s="1">
        <f t="shared" si="15"/>
        <v>0</v>
      </c>
      <c r="I135" s="1">
        <f t="shared" si="16"/>
        <v>185.2557473566343</v>
      </c>
      <c r="J135" s="1">
        <f t="shared" si="17"/>
        <v>99948.03746297749</v>
      </c>
      <c r="K135" s="1">
        <f t="shared" si="11"/>
        <v>998.5888299212219</v>
      </c>
    </row>
    <row r="136" spans="2:11" ht="15">
      <c r="B136">
        <f t="shared" si="9"/>
        <v>125</v>
      </c>
      <c r="C136" s="1">
        <f t="shared" si="10"/>
        <v>99948.03746297749</v>
      </c>
      <c r="D136" s="1">
        <f t="shared" si="12"/>
        <v>624.6752341436087</v>
      </c>
      <c r="E136" s="1">
        <f t="shared" si="13"/>
        <v>186.41359577761318</v>
      </c>
      <c r="F136">
        <f t="shared" si="14"/>
        <v>187.5</v>
      </c>
      <c r="G136" s="1">
        <f t="shared" si="15"/>
        <v>0</v>
      </c>
      <c r="I136" s="1">
        <f t="shared" si="16"/>
        <v>186.41359577761318</v>
      </c>
      <c r="J136" s="1">
        <f t="shared" si="17"/>
        <v>99761.62386719987</v>
      </c>
      <c r="K136" s="1">
        <f t="shared" si="11"/>
        <v>998.5888299212219</v>
      </c>
    </row>
    <row r="137" spans="2:11" ht="15">
      <c r="B137">
        <f t="shared" si="9"/>
        <v>126</v>
      </c>
      <c r="C137" s="1">
        <f t="shared" si="10"/>
        <v>99761.62386719987</v>
      </c>
      <c r="D137" s="1">
        <f t="shared" si="12"/>
        <v>623.5101491699986</v>
      </c>
      <c r="E137" s="1">
        <f t="shared" si="13"/>
        <v>187.57868075122326</v>
      </c>
      <c r="F137">
        <f t="shared" si="14"/>
        <v>187.5</v>
      </c>
      <c r="G137" s="1">
        <f t="shared" si="15"/>
        <v>0</v>
      </c>
      <c r="I137" s="1">
        <f t="shared" si="16"/>
        <v>187.57868075122326</v>
      </c>
      <c r="J137" s="1">
        <f t="shared" si="17"/>
        <v>99574.04518644865</v>
      </c>
      <c r="K137" s="1">
        <f t="shared" si="11"/>
        <v>998.5888299212219</v>
      </c>
    </row>
    <row r="138" spans="2:11" ht="15">
      <c r="B138">
        <f t="shared" si="9"/>
        <v>127</v>
      </c>
      <c r="C138" s="1">
        <f t="shared" si="10"/>
        <v>99574.04518644865</v>
      </c>
      <c r="D138" s="1">
        <f t="shared" si="12"/>
        <v>622.3377824153034</v>
      </c>
      <c r="E138" s="1">
        <f t="shared" si="13"/>
        <v>188.75104750591845</v>
      </c>
      <c r="F138">
        <f t="shared" si="14"/>
        <v>187.5</v>
      </c>
      <c r="G138" s="1">
        <f t="shared" si="15"/>
        <v>0</v>
      </c>
      <c r="I138" s="1">
        <f t="shared" si="16"/>
        <v>188.75104750591845</v>
      </c>
      <c r="J138" s="1">
        <f t="shared" si="17"/>
        <v>99385.29413894273</v>
      </c>
      <c r="K138" s="1">
        <f t="shared" si="11"/>
        <v>998.5888299212219</v>
      </c>
    </row>
    <row r="139" spans="2:11" ht="15">
      <c r="B139">
        <f t="shared" si="9"/>
        <v>128</v>
      </c>
      <c r="C139" s="1">
        <f t="shared" si="10"/>
        <v>99385.29413894273</v>
      </c>
      <c r="D139" s="1">
        <f t="shared" si="12"/>
        <v>621.1580883683914</v>
      </c>
      <c r="E139" s="1">
        <f t="shared" si="13"/>
        <v>189.93074155283045</v>
      </c>
      <c r="F139">
        <f t="shared" si="14"/>
        <v>187.5</v>
      </c>
      <c r="G139" s="1">
        <f t="shared" si="15"/>
        <v>0</v>
      </c>
      <c r="I139" s="1">
        <f t="shared" si="16"/>
        <v>189.93074155283045</v>
      </c>
      <c r="J139" s="1">
        <f t="shared" si="17"/>
        <v>99195.3633973899</v>
      </c>
      <c r="K139" s="1">
        <f t="shared" si="11"/>
        <v>998.5888299212219</v>
      </c>
    </row>
    <row r="140" spans="2:11" ht="15">
      <c r="B140">
        <f t="shared" si="9"/>
        <v>129</v>
      </c>
      <c r="C140" s="1">
        <f t="shared" si="10"/>
        <v>99195.3633973899</v>
      </c>
      <c r="D140" s="1">
        <f t="shared" si="12"/>
        <v>619.9710212336863</v>
      </c>
      <c r="E140" s="1">
        <f t="shared" si="13"/>
        <v>191.11780868753556</v>
      </c>
      <c r="F140">
        <f t="shared" si="14"/>
        <v>187.5</v>
      </c>
      <c r="G140" s="1">
        <f t="shared" si="15"/>
        <v>0</v>
      </c>
      <c r="I140" s="1">
        <f t="shared" si="16"/>
        <v>191.11780868753556</v>
      </c>
      <c r="J140" s="1">
        <f t="shared" si="17"/>
        <v>99004.24558870237</v>
      </c>
      <c r="K140" s="1">
        <f t="shared" si="11"/>
        <v>998.5888299212219</v>
      </c>
    </row>
    <row r="141" spans="2:11" ht="15">
      <c r="B141">
        <f aca="true" t="shared" si="18" ref="B141:B204">+IF(J140&gt;1,IF(B140="","",B140+1),"")</f>
        <v>130</v>
      </c>
      <c r="C141" s="1">
        <f aca="true" t="shared" si="19" ref="C141:C204">+IF(B141="","",J140)</f>
        <v>99004.24558870237</v>
      </c>
      <c r="D141" s="1">
        <f t="shared" si="12"/>
        <v>618.7765349293891</v>
      </c>
      <c r="E141" s="1">
        <f t="shared" si="13"/>
        <v>192.3122949918328</v>
      </c>
      <c r="F141">
        <f t="shared" si="14"/>
        <v>187.5</v>
      </c>
      <c r="G141" s="1">
        <f t="shared" si="15"/>
        <v>0</v>
      </c>
      <c r="I141" s="1">
        <f t="shared" si="16"/>
        <v>192.3122949918328</v>
      </c>
      <c r="J141" s="1">
        <f t="shared" si="17"/>
        <v>98811.93329371054</v>
      </c>
      <c r="K141" s="1">
        <f aca="true" t="shared" si="20" ref="K141:K204">+H141+G141+F141+E141+D141</f>
        <v>998.5888299212219</v>
      </c>
    </row>
    <row r="142" spans="2:11" ht="15">
      <c r="B142">
        <f t="shared" si="18"/>
        <v>131</v>
      </c>
      <c r="C142" s="1">
        <f t="shared" si="19"/>
        <v>98811.93329371054</v>
      </c>
      <c r="D142" s="1">
        <f aca="true" t="shared" si="21" ref="D142:D205">+IF(B142="",0,-IPMT($C$5/12,B142,$C$6,$C$7))</f>
        <v>617.5745830856899</v>
      </c>
      <c r="E142" s="1">
        <f aca="true" t="shared" si="22" ref="E142:E205">+IF(B142="",0,-PPMT($C$5/12,B142,$C$6,$C$7))</f>
        <v>193.51424683553194</v>
      </c>
      <c r="F142">
        <f aca="true" t="shared" si="23" ref="F142:F205">+IF(B142="",0,$G$4)</f>
        <v>187.5</v>
      </c>
      <c r="G142" s="1">
        <f aca="true" t="shared" si="24" ref="G142:G205">+IF(B142="",0,IF(C142&lt;$C$4*0.8,0,$G$5))</f>
        <v>0</v>
      </c>
      <c r="I142" s="1">
        <f aca="true" t="shared" si="25" ref="I142:I205">+IF(B142="",0,E142+H142)</f>
        <v>193.51424683553194</v>
      </c>
      <c r="J142" s="1">
        <f aca="true" t="shared" si="26" ref="J142:J205">+IF(B142="","",C142-I142)</f>
        <v>98618.419046875</v>
      </c>
      <c r="K142" s="1">
        <f t="shared" si="20"/>
        <v>998.5888299212219</v>
      </c>
    </row>
    <row r="143" spans="2:11" ht="15">
      <c r="B143">
        <f t="shared" si="18"/>
        <v>132</v>
      </c>
      <c r="C143" s="1">
        <f t="shared" si="19"/>
        <v>98618.419046875</v>
      </c>
      <c r="D143" s="1">
        <f t="shared" si="21"/>
        <v>616.3651190429682</v>
      </c>
      <c r="E143" s="1">
        <f t="shared" si="22"/>
        <v>194.72371087825366</v>
      </c>
      <c r="F143">
        <f t="shared" si="23"/>
        <v>187.5</v>
      </c>
      <c r="G143" s="1">
        <f t="shared" si="24"/>
        <v>0</v>
      </c>
      <c r="I143" s="1">
        <f t="shared" si="25"/>
        <v>194.72371087825366</v>
      </c>
      <c r="J143" s="1">
        <f t="shared" si="26"/>
        <v>98423.69533599674</v>
      </c>
      <c r="K143" s="1">
        <f t="shared" si="20"/>
        <v>998.5888299212219</v>
      </c>
    </row>
    <row r="144" spans="2:11" ht="15">
      <c r="B144">
        <f t="shared" si="18"/>
        <v>133</v>
      </c>
      <c r="C144" s="1">
        <f t="shared" si="19"/>
        <v>98423.69533599674</v>
      </c>
      <c r="D144" s="1">
        <f t="shared" si="21"/>
        <v>615.1480958499789</v>
      </c>
      <c r="E144" s="1">
        <f t="shared" si="22"/>
        <v>195.940734071243</v>
      </c>
      <c r="F144">
        <f t="shared" si="23"/>
        <v>187.5</v>
      </c>
      <c r="G144" s="1">
        <f t="shared" si="24"/>
        <v>0</v>
      </c>
      <c r="I144" s="1">
        <f t="shared" si="25"/>
        <v>195.940734071243</v>
      </c>
      <c r="J144" s="1">
        <f t="shared" si="26"/>
        <v>98227.7546019255</v>
      </c>
      <c r="K144" s="1">
        <f t="shared" si="20"/>
        <v>998.5888299212219</v>
      </c>
    </row>
    <row r="145" spans="2:11" ht="15">
      <c r="B145">
        <f t="shared" si="18"/>
        <v>134</v>
      </c>
      <c r="C145" s="1">
        <f t="shared" si="19"/>
        <v>98227.7546019255</v>
      </c>
      <c r="D145" s="1">
        <f t="shared" si="21"/>
        <v>613.9234662620336</v>
      </c>
      <c r="E145" s="1">
        <f t="shared" si="22"/>
        <v>197.1653636591883</v>
      </c>
      <c r="F145">
        <f t="shared" si="23"/>
        <v>187.5</v>
      </c>
      <c r="G145" s="1">
        <f t="shared" si="24"/>
        <v>0</v>
      </c>
      <c r="I145" s="1">
        <f t="shared" si="25"/>
        <v>197.1653636591883</v>
      </c>
      <c r="J145" s="1">
        <f t="shared" si="26"/>
        <v>98030.5892382663</v>
      </c>
      <c r="K145" s="1">
        <f t="shared" si="20"/>
        <v>998.5888299212219</v>
      </c>
    </row>
    <row r="146" spans="2:11" ht="15">
      <c r="B146">
        <f t="shared" si="18"/>
        <v>135</v>
      </c>
      <c r="C146" s="1">
        <f t="shared" si="19"/>
        <v>98030.5892382663</v>
      </c>
      <c r="D146" s="1">
        <f t="shared" si="21"/>
        <v>612.6911827391639</v>
      </c>
      <c r="E146" s="1">
        <f t="shared" si="22"/>
        <v>198.397647182058</v>
      </c>
      <c r="F146">
        <f t="shared" si="23"/>
        <v>187.5</v>
      </c>
      <c r="G146" s="1">
        <f t="shared" si="24"/>
        <v>0</v>
      </c>
      <c r="I146" s="1">
        <f t="shared" si="25"/>
        <v>198.397647182058</v>
      </c>
      <c r="J146" s="1">
        <f t="shared" si="26"/>
        <v>97832.19159108424</v>
      </c>
      <c r="K146" s="1">
        <f t="shared" si="20"/>
        <v>998.5888299212219</v>
      </c>
    </row>
    <row r="147" spans="2:11" ht="15">
      <c r="B147">
        <f t="shared" si="18"/>
        <v>136</v>
      </c>
      <c r="C147" s="1">
        <f t="shared" si="19"/>
        <v>97832.19159108424</v>
      </c>
      <c r="D147" s="1">
        <f t="shared" si="21"/>
        <v>611.4511974442757</v>
      </c>
      <c r="E147" s="1">
        <f t="shared" si="22"/>
        <v>199.63763247694612</v>
      </c>
      <c r="F147">
        <f t="shared" si="23"/>
        <v>187.5</v>
      </c>
      <c r="G147" s="1">
        <f t="shared" si="24"/>
        <v>0</v>
      </c>
      <c r="I147" s="1">
        <f t="shared" si="25"/>
        <v>199.63763247694612</v>
      </c>
      <c r="J147" s="1">
        <f t="shared" si="26"/>
        <v>97632.55395860728</v>
      </c>
      <c r="K147" s="1">
        <f t="shared" si="20"/>
        <v>998.5888299212219</v>
      </c>
    </row>
    <row r="148" spans="2:11" ht="15">
      <c r="B148">
        <f t="shared" si="18"/>
        <v>137</v>
      </c>
      <c r="C148" s="1">
        <f t="shared" si="19"/>
        <v>97632.55395860728</v>
      </c>
      <c r="D148" s="1">
        <f t="shared" si="21"/>
        <v>610.2034622412948</v>
      </c>
      <c r="E148" s="1">
        <f t="shared" si="22"/>
        <v>200.88536767992707</v>
      </c>
      <c r="F148">
        <f t="shared" si="23"/>
        <v>187.5</v>
      </c>
      <c r="G148" s="1">
        <f t="shared" si="24"/>
        <v>0</v>
      </c>
      <c r="I148" s="1">
        <f t="shared" si="25"/>
        <v>200.88536767992707</v>
      </c>
      <c r="J148" s="1">
        <f t="shared" si="26"/>
        <v>97431.66859092735</v>
      </c>
      <c r="K148" s="1">
        <f t="shared" si="20"/>
        <v>998.5888299212219</v>
      </c>
    </row>
    <row r="149" spans="2:11" ht="15">
      <c r="B149">
        <f t="shared" si="18"/>
        <v>138</v>
      </c>
      <c r="C149" s="1">
        <f t="shared" si="19"/>
        <v>97431.66859092735</v>
      </c>
      <c r="D149" s="1">
        <f t="shared" si="21"/>
        <v>608.9479286932954</v>
      </c>
      <c r="E149" s="1">
        <f t="shared" si="22"/>
        <v>202.14090122792652</v>
      </c>
      <c r="F149">
        <f t="shared" si="23"/>
        <v>187.5</v>
      </c>
      <c r="G149" s="1">
        <f t="shared" si="24"/>
        <v>0</v>
      </c>
      <c r="I149" s="1">
        <f t="shared" si="25"/>
        <v>202.14090122792652</v>
      </c>
      <c r="J149" s="1">
        <f t="shared" si="26"/>
        <v>97229.52768969942</v>
      </c>
      <c r="K149" s="1">
        <f t="shared" si="20"/>
        <v>998.5888299212219</v>
      </c>
    </row>
    <row r="150" spans="2:11" ht="15">
      <c r="B150">
        <f t="shared" si="18"/>
        <v>139</v>
      </c>
      <c r="C150" s="1">
        <f t="shared" si="19"/>
        <v>97229.52768969942</v>
      </c>
      <c r="D150" s="1">
        <f t="shared" si="21"/>
        <v>607.6845480606207</v>
      </c>
      <c r="E150" s="1">
        <f t="shared" si="22"/>
        <v>203.40428186060115</v>
      </c>
      <c r="F150">
        <f t="shared" si="23"/>
        <v>187.5</v>
      </c>
      <c r="G150" s="1">
        <f t="shared" si="24"/>
        <v>0</v>
      </c>
      <c r="I150" s="1">
        <f t="shared" si="25"/>
        <v>203.40428186060115</v>
      </c>
      <c r="J150" s="1">
        <f t="shared" si="26"/>
        <v>97026.12340783882</v>
      </c>
      <c r="K150" s="1">
        <f t="shared" si="20"/>
        <v>998.5888299212219</v>
      </c>
    </row>
    <row r="151" spans="2:11" ht="15">
      <c r="B151">
        <f t="shared" si="18"/>
        <v>140</v>
      </c>
      <c r="C151" s="1">
        <f t="shared" si="19"/>
        <v>97026.12340783882</v>
      </c>
      <c r="D151" s="1">
        <f t="shared" si="21"/>
        <v>606.413271298992</v>
      </c>
      <c r="E151" s="1">
        <f t="shared" si="22"/>
        <v>204.67555862222991</v>
      </c>
      <c r="F151">
        <f t="shared" si="23"/>
        <v>187.5</v>
      </c>
      <c r="G151" s="1">
        <f t="shared" si="24"/>
        <v>0</v>
      </c>
      <c r="I151" s="1">
        <f t="shared" si="25"/>
        <v>204.67555862222991</v>
      </c>
      <c r="J151" s="1">
        <f t="shared" si="26"/>
        <v>96821.4478492166</v>
      </c>
      <c r="K151" s="1">
        <f t="shared" si="20"/>
        <v>998.5888299212219</v>
      </c>
    </row>
    <row r="152" spans="2:11" ht="15">
      <c r="B152">
        <f t="shared" si="18"/>
        <v>141</v>
      </c>
      <c r="C152" s="1">
        <f t="shared" si="19"/>
        <v>96821.4478492166</v>
      </c>
      <c r="D152" s="1">
        <f t="shared" si="21"/>
        <v>605.1340490576032</v>
      </c>
      <c r="E152" s="1">
        <f t="shared" si="22"/>
        <v>205.95478086361868</v>
      </c>
      <c r="F152">
        <f t="shared" si="23"/>
        <v>187.5</v>
      </c>
      <c r="G152" s="1">
        <f t="shared" si="24"/>
        <v>0</v>
      </c>
      <c r="I152" s="1">
        <f t="shared" si="25"/>
        <v>205.95478086361868</v>
      </c>
      <c r="J152" s="1">
        <f t="shared" si="26"/>
        <v>96615.49306835298</v>
      </c>
      <c r="K152" s="1">
        <f t="shared" si="20"/>
        <v>998.5888299212219</v>
      </c>
    </row>
    <row r="153" spans="2:11" ht="15">
      <c r="B153">
        <f t="shared" si="18"/>
        <v>142</v>
      </c>
      <c r="C153" s="1">
        <f t="shared" si="19"/>
        <v>96615.49306835298</v>
      </c>
      <c r="D153" s="1">
        <f t="shared" si="21"/>
        <v>603.8468316772055</v>
      </c>
      <c r="E153" s="1">
        <f t="shared" si="22"/>
        <v>207.24199824401637</v>
      </c>
      <c r="F153">
        <f t="shared" si="23"/>
        <v>187.5</v>
      </c>
      <c r="G153" s="1">
        <f t="shared" si="24"/>
        <v>0</v>
      </c>
      <c r="I153" s="1">
        <f t="shared" si="25"/>
        <v>207.24199824401637</v>
      </c>
      <c r="J153" s="1">
        <f t="shared" si="26"/>
        <v>96408.25107010896</v>
      </c>
      <c r="K153" s="1">
        <f t="shared" si="20"/>
        <v>998.5888299212219</v>
      </c>
    </row>
    <row r="154" spans="2:11" ht="15">
      <c r="B154">
        <f t="shared" si="18"/>
        <v>143</v>
      </c>
      <c r="C154" s="1">
        <f t="shared" si="19"/>
        <v>96408.25107010896</v>
      </c>
      <c r="D154" s="1">
        <f t="shared" si="21"/>
        <v>602.5515691881805</v>
      </c>
      <c r="E154" s="1">
        <f t="shared" si="22"/>
        <v>208.53726073304142</v>
      </c>
      <c r="F154">
        <f t="shared" si="23"/>
        <v>187.5</v>
      </c>
      <c r="G154" s="1">
        <f t="shared" si="24"/>
        <v>0</v>
      </c>
      <c r="I154" s="1">
        <f t="shared" si="25"/>
        <v>208.53726073304142</v>
      </c>
      <c r="J154" s="1">
        <f t="shared" si="26"/>
        <v>96199.71380937593</v>
      </c>
      <c r="K154" s="1">
        <f t="shared" si="20"/>
        <v>998.5888299212219</v>
      </c>
    </row>
    <row r="155" spans="2:11" ht="15">
      <c r="B155">
        <f t="shared" si="18"/>
        <v>144</v>
      </c>
      <c r="C155" s="1">
        <f t="shared" si="19"/>
        <v>96199.71380937593</v>
      </c>
      <c r="D155" s="1">
        <f t="shared" si="21"/>
        <v>601.248211308599</v>
      </c>
      <c r="E155" s="1">
        <f t="shared" si="22"/>
        <v>209.84061861262285</v>
      </c>
      <c r="F155">
        <f t="shared" si="23"/>
        <v>187.5</v>
      </c>
      <c r="G155" s="1">
        <f t="shared" si="24"/>
        <v>0</v>
      </c>
      <c r="I155" s="1">
        <f t="shared" si="25"/>
        <v>209.84061861262285</v>
      </c>
      <c r="J155" s="1">
        <f t="shared" si="26"/>
        <v>95989.8731907633</v>
      </c>
      <c r="K155" s="1">
        <f t="shared" si="20"/>
        <v>998.5888299212219</v>
      </c>
    </row>
    <row r="156" spans="2:11" ht="15">
      <c r="B156">
        <f t="shared" si="18"/>
        <v>145</v>
      </c>
      <c r="C156" s="1">
        <f t="shared" si="19"/>
        <v>95989.8731907633</v>
      </c>
      <c r="D156" s="1">
        <f t="shared" si="21"/>
        <v>599.93670744227</v>
      </c>
      <c r="E156" s="1">
        <f t="shared" si="22"/>
        <v>211.15212247895192</v>
      </c>
      <c r="F156">
        <f t="shared" si="23"/>
        <v>187.5</v>
      </c>
      <c r="G156" s="1">
        <f t="shared" si="24"/>
        <v>0</v>
      </c>
      <c r="I156" s="1">
        <f t="shared" si="25"/>
        <v>211.15212247895192</v>
      </c>
      <c r="J156" s="1">
        <f t="shared" si="26"/>
        <v>95778.72106828436</v>
      </c>
      <c r="K156" s="1">
        <f t="shared" si="20"/>
        <v>998.5888299212219</v>
      </c>
    </row>
    <row r="157" spans="2:11" ht="15">
      <c r="B157">
        <f t="shared" si="18"/>
        <v>146</v>
      </c>
      <c r="C157" s="1">
        <f t="shared" si="19"/>
        <v>95778.72106828436</v>
      </c>
      <c r="D157" s="1">
        <f t="shared" si="21"/>
        <v>598.6170066767763</v>
      </c>
      <c r="E157" s="1">
        <f t="shared" si="22"/>
        <v>212.47182324444555</v>
      </c>
      <c r="F157">
        <f t="shared" si="23"/>
        <v>187.5</v>
      </c>
      <c r="G157" s="1">
        <f t="shared" si="24"/>
        <v>0</v>
      </c>
      <c r="I157" s="1">
        <f t="shared" si="25"/>
        <v>212.47182324444555</v>
      </c>
      <c r="J157" s="1">
        <f t="shared" si="26"/>
        <v>95566.24924503991</v>
      </c>
      <c r="K157" s="1">
        <f t="shared" si="20"/>
        <v>998.5888299212219</v>
      </c>
    </row>
    <row r="158" spans="2:11" ht="15">
      <c r="B158">
        <f t="shared" si="18"/>
        <v>147</v>
      </c>
      <c r="C158" s="1">
        <f t="shared" si="19"/>
        <v>95566.24924503991</v>
      </c>
      <c r="D158" s="1">
        <f t="shared" si="21"/>
        <v>597.2890577814987</v>
      </c>
      <c r="E158" s="1">
        <f t="shared" si="22"/>
        <v>213.79977213972313</v>
      </c>
      <c r="F158">
        <f t="shared" si="23"/>
        <v>187.5</v>
      </c>
      <c r="G158" s="1">
        <f t="shared" si="24"/>
        <v>0</v>
      </c>
      <c r="I158" s="1">
        <f t="shared" si="25"/>
        <v>213.79977213972313</v>
      </c>
      <c r="J158" s="1">
        <f t="shared" si="26"/>
        <v>95352.44947290019</v>
      </c>
      <c r="K158" s="1">
        <f t="shared" si="20"/>
        <v>998.5888299212219</v>
      </c>
    </row>
    <row r="159" spans="2:11" ht="15">
      <c r="B159">
        <f t="shared" si="18"/>
        <v>148</v>
      </c>
      <c r="C159" s="1">
        <f t="shared" si="19"/>
        <v>95352.44947290019</v>
      </c>
      <c r="D159" s="1">
        <f t="shared" si="21"/>
        <v>595.9528092056254</v>
      </c>
      <c r="E159" s="1">
        <f t="shared" si="22"/>
        <v>215.1360207155965</v>
      </c>
      <c r="F159">
        <f t="shared" si="23"/>
        <v>187.5</v>
      </c>
      <c r="G159" s="1">
        <f t="shared" si="24"/>
        <v>0</v>
      </c>
      <c r="I159" s="1">
        <f t="shared" si="25"/>
        <v>215.1360207155965</v>
      </c>
      <c r="J159" s="1">
        <f t="shared" si="26"/>
        <v>95137.3134521846</v>
      </c>
      <c r="K159" s="1">
        <f t="shared" si="20"/>
        <v>998.5888299212219</v>
      </c>
    </row>
    <row r="160" spans="2:11" ht="15">
      <c r="B160">
        <f t="shared" si="18"/>
        <v>149</v>
      </c>
      <c r="C160" s="1">
        <f t="shared" si="19"/>
        <v>95137.3134521846</v>
      </c>
      <c r="D160" s="1">
        <f t="shared" si="21"/>
        <v>594.608209076153</v>
      </c>
      <c r="E160" s="1">
        <f t="shared" si="22"/>
        <v>216.48062084506887</v>
      </c>
      <c r="F160">
        <f t="shared" si="23"/>
        <v>187.5</v>
      </c>
      <c r="G160" s="1">
        <f t="shared" si="24"/>
        <v>0</v>
      </c>
      <c r="I160" s="1">
        <f t="shared" si="25"/>
        <v>216.48062084506887</v>
      </c>
      <c r="J160" s="1">
        <f t="shared" si="26"/>
        <v>94920.83283133952</v>
      </c>
      <c r="K160" s="1">
        <f t="shared" si="20"/>
        <v>998.5888299212219</v>
      </c>
    </row>
    <row r="161" spans="2:11" ht="15">
      <c r="B161">
        <f t="shared" si="18"/>
        <v>150</v>
      </c>
      <c r="C161" s="1">
        <f t="shared" si="19"/>
        <v>94920.83283133952</v>
      </c>
      <c r="D161" s="1">
        <f t="shared" si="21"/>
        <v>593.2552051958711</v>
      </c>
      <c r="E161" s="1">
        <f t="shared" si="22"/>
        <v>217.83362472535077</v>
      </c>
      <c r="F161">
        <f t="shared" si="23"/>
        <v>187.5</v>
      </c>
      <c r="G161" s="1">
        <f t="shared" si="24"/>
        <v>0</v>
      </c>
      <c r="I161" s="1">
        <f t="shared" si="25"/>
        <v>217.83362472535077</v>
      </c>
      <c r="J161" s="1">
        <f t="shared" si="26"/>
        <v>94702.99920661417</v>
      </c>
      <c r="K161" s="1">
        <f t="shared" si="20"/>
        <v>998.5888299212219</v>
      </c>
    </row>
    <row r="162" spans="2:11" ht="15">
      <c r="B162">
        <f t="shared" si="18"/>
        <v>151</v>
      </c>
      <c r="C162" s="1">
        <f t="shared" si="19"/>
        <v>94702.99920661417</v>
      </c>
      <c r="D162" s="1">
        <f t="shared" si="21"/>
        <v>591.8937450413378</v>
      </c>
      <c r="E162" s="1">
        <f t="shared" si="22"/>
        <v>219.19508487988412</v>
      </c>
      <c r="F162">
        <f t="shared" si="23"/>
        <v>187.5</v>
      </c>
      <c r="G162" s="1">
        <f t="shared" si="24"/>
        <v>0</v>
      </c>
      <c r="I162" s="1">
        <f t="shared" si="25"/>
        <v>219.19508487988412</v>
      </c>
      <c r="J162" s="1">
        <f t="shared" si="26"/>
        <v>94483.80412173428</v>
      </c>
      <c r="K162" s="1">
        <f t="shared" si="20"/>
        <v>998.5888299212219</v>
      </c>
    </row>
    <row r="163" spans="2:11" ht="15">
      <c r="B163">
        <f t="shared" si="18"/>
        <v>152</v>
      </c>
      <c r="C163" s="1">
        <f t="shared" si="19"/>
        <v>94483.80412173428</v>
      </c>
      <c r="D163" s="1">
        <f t="shared" si="21"/>
        <v>590.5237757608387</v>
      </c>
      <c r="E163" s="1">
        <f t="shared" si="22"/>
        <v>220.56505416038317</v>
      </c>
      <c r="F163">
        <f t="shared" si="23"/>
        <v>187.5</v>
      </c>
      <c r="G163" s="1">
        <f t="shared" si="24"/>
        <v>0</v>
      </c>
      <c r="I163" s="1">
        <f t="shared" si="25"/>
        <v>220.56505416038317</v>
      </c>
      <c r="J163" s="1">
        <f t="shared" si="26"/>
        <v>94263.2390675739</v>
      </c>
      <c r="K163" s="1">
        <f t="shared" si="20"/>
        <v>998.5888299212219</v>
      </c>
    </row>
    <row r="164" spans="2:11" ht="15">
      <c r="B164">
        <f t="shared" si="18"/>
        <v>153</v>
      </c>
      <c r="C164" s="1">
        <f t="shared" si="19"/>
        <v>94263.2390675739</v>
      </c>
      <c r="D164" s="1">
        <f t="shared" si="21"/>
        <v>589.145244172336</v>
      </c>
      <c r="E164" s="1">
        <f t="shared" si="22"/>
        <v>221.94358574888588</v>
      </c>
      <c r="F164">
        <f t="shared" si="23"/>
        <v>187.5</v>
      </c>
      <c r="G164" s="1">
        <f t="shared" si="24"/>
        <v>0</v>
      </c>
      <c r="I164" s="1">
        <f t="shared" si="25"/>
        <v>221.94358574888588</v>
      </c>
      <c r="J164" s="1">
        <f t="shared" si="26"/>
        <v>94041.29548182501</v>
      </c>
      <c r="K164" s="1">
        <f t="shared" si="20"/>
        <v>998.5888299212219</v>
      </c>
    </row>
    <row r="165" spans="2:11" ht="15">
      <c r="B165">
        <f t="shared" si="18"/>
        <v>154</v>
      </c>
      <c r="C165" s="1">
        <f t="shared" si="19"/>
        <v>94041.29548182501</v>
      </c>
      <c r="D165" s="1">
        <f t="shared" si="21"/>
        <v>587.7580967614053</v>
      </c>
      <c r="E165" s="1">
        <f t="shared" si="22"/>
        <v>223.33073315981653</v>
      </c>
      <c r="F165">
        <f t="shared" si="23"/>
        <v>187.5</v>
      </c>
      <c r="G165" s="1">
        <f t="shared" si="24"/>
        <v>0</v>
      </c>
      <c r="I165" s="1">
        <f t="shared" si="25"/>
        <v>223.33073315981653</v>
      </c>
      <c r="J165" s="1">
        <f t="shared" si="26"/>
        <v>93817.9647486652</v>
      </c>
      <c r="K165" s="1">
        <f t="shared" si="20"/>
        <v>998.5888299212219</v>
      </c>
    </row>
    <row r="166" spans="2:11" ht="15">
      <c r="B166">
        <f t="shared" si="18"/>
        <v>155</v>
      </c>
      <c r="C166" s="1">
        <f t="shared" si="19"/>
        <v>93817.9647486652</v>
      </c>
      <c r="D166" s="1">
        <f t="shared" si="21"/>
        <v>586.3622796791565</v>
      </c>
      <c r="E166" s="1">
        <f t="shared" si="22"/>
        <v>224.7265502420654</v>
      </c>
      <c r="F166">
        <f t="shared" si="23"/>
        <v>187.5</v>
      </c>
      <c r="G166" s="1">
        <f t="shared" si="24"/>
        <v>0</v>
      </c>
      <c r="I166" s="1">
        <f t="shared" si="25"/>
        <v>224.7265502420654</v>
      </c>
      <c r="J166" s="1">
        <f t="shared" si="26"/>
        <v>93593.23819842313</v>
      </c>
      <c r="K166" s="1">
        <f t="shared" si="20"/>
        <v>998.5888299212219</v>
      </c>
    </row>
    <row r="167" spans="2:11" ht="15">
      <c r="B167">
        <f t="shared" si="18"/>
        <v>156</v>
      </c>
      <c r="C167" s="1">
        <f t="shared" si="19"/>
        <v>93593.23819842313</v>
      </c>
      <c r="D167" s="1">
        <f t="shared" si="21"/>
        <v>584.9577387401436</v>
      </c>
      <c r="E167" s="1">
        <f t="shared" si="22"/>
        <v>226.13109118107832</v>
      </c>
      <c r="F167">
        <f t="shared" si="23"/>
        <v>187.5</v>
      </c>
      <c r="G167" s="1">
        <f t="shared" si="24"/>
        <v>0</v>
      </c>
      <c r="I167" s="1">
        <f t="shared" si="25"/>
        <v>226.13109118107832</v>
      </c>
      <c r="J167" s="1">
        <f t="shared" si="26"/>
        <v>93367.10710724206</v>
      </c>
      <c r="K167" s="1">
        <f t="shared" si="20"/>
        <v>998.5888299212219</v>
      </c>
    </row>
    <row r="168" spans="2:11" ht="15">
      <c r="B168">
        <f t="shared" si="18"/>
        <v>157</v>
      </c>
      <c r="C168" s="1">
        <f t="shared" si="19"/>
        <v>93367.10710724206</v>
      </c>
      <c r="D168" s="1">
        <f t="shared" si="21"/>
        <v>583.5444194202622</v>
      </c>
      <c r="E168" s="1">
        <f t="shared" si="22"/>
        <v>227.54441050095966</v>
      </c>
      <c r="F168">
        <f t="shared" si="23"/>
        <v>187.5</v>
      </c>
      <c r="G168" s="1">
        <f t="shared" si="24"/>
        <v>0</v>
      </c>
      <c r="I168" s="1">
        <f t="shared" si="25"/>
        <v>227.54441050095966</v>
      </c>
      <c r="J168" s="1">
        <f t="shared" si="26"/>
        <v>93139.5626967411</v>
      </c>
      <c r="K168" s="1">
        <f t="shared" si="20"/>
        <v>998.5888299212219</v>
      </c>
    </row>
    <row r="169" spans="2:11" ht="15">
      <c r="B169">
        <f t="shared" si="18"/>
        <v>158</v>
      </c>
      <c r="C169" s="1">
        <f t="shared" si="19"/>
        <v>93139.5626967411</v>
      </c>
      <c r="D169" s="1">
        <f t="shared" si="21"/>
        <v>582.122266854631</v>
      </c>
      <c r="E169" s="1">
        <f t="shared" si="22"/>
        <v>228.96656306659088</v>
      </c>
      <c r="F169">
        <f t="shared" si="23"/>
        <v>187.5</v>
      </c>
      <c r="G169" s="1">
        <f t="shared" si="24"/>
        <v>0</v>
      </c>
      <c r="I169" s="1">
        <f t="shared" si="25"/>
        <v>228.96656306659088</v>
      </c>
      <c r="J169" s="1">
        <f t="shared" si="26"/>
        <v>92910.59613367451</v>
      </c>
      <c r="K169" s="1">
        <f t="shared" si="20"/>
        <v>998.5888299212219</v>
      </c>
    </row>
    <row r="170" spans="2:11" ht="15">
      <c r="B170">
        <f t="shared" si="18"/>
        <v>159</v>
      </c>
      <c r="C170" s="1">
        <f t="shared" si="19"/>
        <v>92910.59613367451</v>
      </c>
      <c r="D170" s="1">
        <f t="shared" si="21"/>
        <v>580.6912258354648</v>
      </c>
      <c r="E170" s="1">
        <f t="shared" si="22"/>
        <v>230.39760408575705</v>
      </c>
      <c r="F170">
        <f t="shared" si="23"/>
        <v>187.5</v>
      </c>
      <c r="G170" s="1">
        <f t="shared" si="24"/>
        <v>0</v>
      </c>
      <c r="I170" s="1">
        <f t="shared" si="25"/>
        <v>230.39760408575705</v>
      </c>
      <c r="J170" s="1">
        <f t="shared" si="26"/>
        <v>92680.19852958876</v>
      </c>
      <c r="K170" s="1">
        <f t="shared" si="20"/>
        <v>998.5888299212219</v>
      </c>
    </row>
    <row r="171" spans="2:11" ht="15">
      <c r="B171">
        <f t="shared" si="18"/>
        <v>160</v>
      </c>
      <c r="C171" s="1">
        <f t="shared" si="19"/>
        <v>92680.19852958876</v>
      </c>
      <c r="D171" s="1">
        <f t="shared" si="21"/>
        <v>579.251240809929</v>
      </c>
      <c r="E171" s="1">
        <f t="shared" si="22"/>
        <v>231.8375891112929</v>
      </c>
      <c r="F171">
        <f t="shared" si="23"/>
        <v>187.5</v>
      </c>
      <c r="G171" s="1">
        <f t="shared" si="24"/>
        <v>0</v>
      </c>
      <c r="I171" s="1">
        <f t="shared" si="25"/>
        <v>231.8375891112929</v>
      </c>
      <c r="J171" s="1">
        <f t="shared" si="26"/>
        <v>92448.36094047746</v>
      </c>
      <c r="K171" s="1">
        <f t="shared" si="20"/>
        <v>998.5888299212219</v>
      </c>
    </row>
    <row r="172" spans="2:11" ht="15">
      <c r="B172">
        <f t="shared" si="18"/>
        <v>161</v>
      </c>
      <c r="C172" s="1">
        <f t="shared" si="19"/>
        <v>92448.36094047746</v>
      </c>
      <c r="D172" s="1">
        <f t="shared" si="21"/>
        <v>577.8022558779834</v>
      </c>
      <c r="E172" s="1">
        <f t="shared" si="22"/>
        <v>233.2865740432385</v>
      </c>
      <c r="F172">
        <f t="shared" si="23"/>
        <v>187.5</v>
      </c>
      <c r="G172" s="1">
        <f t="shared" si="24"/>
        <v>0</v>
      </c>
      <c r="I172" s="1">
        <f t="shared" si="25"/>
        <v>233.2865740432385</v>
      </c>
      <c r="J172" s="1">
        <f t="shared" si="26"/>
        <v>92215.07436643423</v>
      </c>
      <c r="K172" s="1">
        <f t="shared" si="20"/>
        <v>998.5888299212219</v>
      </c>
    </row>
    <row r="173" spans="2:11" ht="15">
      <c r="B173">
        <f t="shared" si="18"/>
        <v>162</v>
      </c>
      <c r="C173" s="1">
        <f t="shared" si="19"/>
        <v>92215.07436643423</v>
      </c>
      <c r="D173" s="1">
        <f t="shared" si="21"/>
        <v>576.3442147902128</v>
      </c>
      <c r="E173" s="1">
        <f t="shared" si="22"/>
        <v>234.74461513100903</v>
      </c>
      <c r="F173">
        <f t="shared" si="23"/>
        <v>187.5</v>
      </c>
      <c r="G173" s="1">
        <f t="shared" si="24"/>
        <v>0</v>
      </c>
      <c r="I173" s="1">
        <f t="shared" si="25"/>
        <v>234.74461513100903</v>
      </c>
      <c r="J173" s="1">
        <f t="shared" si="26"/>
        <v>91980.32975130322</v>
      </c>
      <c r="K173" s="1">
        <f t="shared" si="20"/>
        <v>998.5888299212219</v>
      </c>
    </row>
    <row r="174" spans="2:11" ht="15">
      <c r="B174">
        <f t="shared" si="18"/>
        <v>163</v>
      </c>
      <c r="C174" s="1">
        <f t="shared" si="19"/>
        <v>91980.32975130322</v>
      </c>
      <c r="D174" s="1">
        <f t="shared" si="21"/>
        <v>574.877060945644</v>
      </c>
      <c r="E174" s="1">
        <f t="shared" si="22"/>
        <v>236.2117689755779</v>
      </c>
      <c r="F174">
        <f t="shared" si="23"/>
        <v>187.5</v>
      </c>
      <c r="G174" s="1">
        <f t="shared" si="24"/>
        <v>0</v>
      </c>
      <c r="I174" s="1">
        <f t="shared" si="25"/>
        <v>236.2117689755779</v>
      </c>
      <c r="J174" s="1">
        <f t="shared" si="26"/>
        <v>91744.11798232763</v>
      </c>
      <c r="K174" s="1">
        <f t="shared" si="20"/>
        <v>998.5888299212219</v>
      </c>
    </row>
    <row r="175" spans="2:11" ht="15">
      <c r="B175">
        <f t="shared" si="18"/>
        <v>164</v>
      </c>
      <c r="C175" s="1">
        <f t="shared" si="19"/>
        <v>91744.11798232763</v>
      </c>
      <c r="D175" s="1">
        <f t="shared" si="21"/>
        <v>573.4007373895469</v>
      </c>
      <c r="E175" s="1">
        <f t="shared" si="22"/>
        <v>237.688092531675</v>
      </c>
      <c r="F175">
        <f t="shared" si="23"/>
        <v>187.5</v>
      </c>
      <c r="G175" s="1">
        <f t="shared" si="24"/>
        <v>0</v>
      </c>
      <c r="I175" s="1">
        <f t="shared" si="25"/>
        <v>237.688092531675</v>
      </c>
      <c r="J175" s="1">
        <f t="shared" si="26"/>
        <v>91506.42988979595</v>
      </c>
      <c r="K175" s="1">
        <f t="shared" si="20"/>
        <v>998.5888299212219</v>
      </c>
    </row>
    <row r="176" spans="2:11" ht="15">
      <c r="B176">
        <f t="shared" si="18"/>
        <v>165</v>
      </c>
      <c r="C176" s="1">
        <f t="shared" si="19"/>
        <v>91506.42988979595</v>
      </c>
      <c r="D176" s="1">
        <f t="shared" si="21"/>
        <v>571.9151868112235</v>
      </c>
      <c r="E176" s="1">
        <f t="shared" si="22"/>
        <v>239.17364310999835</v>
      </c>
      <c r="F176">
        <f t="shared" si="23"/>
        <v>187.5</v>
      </c>
      <c r="G176" s="1">
        <f t="shared" si="24"/>
        <v>0</v>
      </c>
      <c r="I176" s="1">
        <f t="shared" si="25"/>
        <v>239.17364310999835</v>
      </c>
      <c r="J176" s="1">
        <f t="shared" si="26"/>
        <v>91267.25624668595</v>
      </c>
      <c r="K176" s="1">
        <f t="shared" si="20"/>
        <v>998.5888299212219</v>
      </c>
    </row>
    <row r="177" spans="2:11" ht="15">
      <c r="B177">
        <f t="shared" si="18"/>
        <v>166</v>
      </c>
      <c r="C177" s="1">
        <f t="shared" si="19"/>
        <v>91267.25624668595</v>
      </c>
      <c r="D177" s="1">
        <f t="shared" si="21"/>
        <v>570.4203515417862</v>
      </c>
      <c r="E177" s="1">
        <f t="shared" si="22"/>
        <v>240.66847837943567</v>
      </c>
      <c r="F177">
        <f t="shared" si="23"/>
        <v>187.5</v>
      </c>
      <c r="G177" s="1">
        <f t="shared" si="24"/>
        <v>0</v>
      </c>
      <c r="I177" s="1">
        <f t="shared" si="25"/>
        <v>240.66847837943567</v>
      </c>
      <c r="J177" s="1">
        <f t="shared" si="26"/>
        <v>91026.58776830652</v>
      </c>
      <c r="K177" s="1">
        <f t="shared" si="20"/>
        <v>998.5888299212219</v>
      </c>
    </row>
    <row r="178" spans="2:11" ht="15">
      <c r="B178">
        <f t="shared" si="18"/>
        <v>167</v>
      </c>
      <c r="C178" s="1">
        <f t="shared" si="19"/>
        <v>91026.58776830652</v>
      </c>
      <c r="D178" s="1">
        <f t="shared" si="21"/>
        <v>568.916173551915</v>
      </c>
      <c r="E178" s="1">
        <f t="shared" si="22"/>
        <v>242.17265636930688</v>
      </c>
      <c r="F178">
        <f t="shared" si="23"/>
        <v>187.5</v>
      </c>
      <c r="G178" s="1">
        <f t="shared" si="24"/>
        <v>0</v>
      </c>
      <c r="I178" s="1">
        <f t="shared" si="25"/>
        <v>242.17265636930688</v>
      </c>
      <c r="J178" s="1">
        <f t="shared" si="26"/>
        <v>90784.41511193721</v>
      </c>
      <c r="K178" s="1">
        <f t="shared" si="20"/>
        <v>998.5888299212219</v>
      </c>
    </row>
    <row r="179" spans="2:11" ht="15">
      <c r="B179">
        <f t="shared" si="18"/>
        <v>168</v>
      </c>
      <c r="C179" s="1">
        <f t="shared" si="19"/>
        <v>90784.41511193721</v>
      </c>
      <c r="D179" s="1">
        <f t="shared" si="21"/>
        <v>567.4025944496068</v>
      </c>
      <c r="E179" s="1">
        <f t="shared" si="22"/>
        <v>243.68623547161508</v>
      </c>
      <c r="F179">
        <f t="shared" si="23"/>
        <v>187.5</v>
      </c>
      <c r="G179" s="1">
        <f t="shared" si="24"/>
        <v>0</v>
      </c>
      <c r="I179" s="1">
        <f t="shared" si="25"/>
        <v>243.68623547161508</v>
      </c>
      <c r="J179" s="1">
        <f t="shared" si="26"/>
        <v>90540.7288764656</v>
      </c>
      <c r="K179" s="1">
        <f t="shared" si="20"/>
        <v>998.5888299212219</v>
      </c>
    </row>
    <row r="180" spans="2:11" ht="15">
      <c r="B180">
        <f t="shared" si="18"/>
        <v>169</v>
      </c>
      <c r="C180" s="1">
        <f t="shared" si="19"/>
        <v>90540.7288764656</v>
      </c>
      <c r="D180" s="1">
        <f t="shared" si="21"/>
        <v>565.8795554779091</v>
      </c>
      <c r="E180" s="1">
        <f t="shared" si="22"/>
        <v>245.20927444331278</v>
      </c>
      <c r="F180">
        <f t="shared" si="23"/>
        <v>187.5</v>
      </c>
      <c r="G180" s="1">
        <f t="shared" si="24"/>
        <v>0</v>
      </c>
      <c r="I180" s="1">
        <f t="shared" si="25"/>
        <v>245.20927444331278</v>
      </c>
      <c r="J180" s="1">
        <f t="shared" si="26"/>
        <v>90295.51960202228</v>
      </c>
      <c r="K180" s="1">
        <f t="shared" si="20"/>
        <v>998.5888299212219</v>
      </c>
    </row>
    <row r="181" spans="2:11" ht="15">
      <c r="B181">
        <f t="shared" si="18"/>
        <v>170</v>
      </c>
      <c r="C181" s="1">
        <f t="shared" si="19"/>
        <v>90295.51960202228</v>
      </c>
      <c r="D181" s="1">
        <f t="shared" si="21"/>
        <v>564.3469975126383</v>
      </c>
      <c r="E181" s="1">
        <f t="shared" si="22"/>
        <v>246.7418324085836</v>
      </c>
      <c r="F181">
        <f t="shared" si="23"/>
        <v>187.5</v>
      </c>
      <c r="G181" s="1">
        <f t="shared" si="24"/>
        <v>0</v>
      </c>
      <c r="I181" s="1">
        <f t="shared" si="25"/>
        <v>246.7418324085836</v>
      </c>
      <c r="J181" s="1">
        <f t="shared" si="26"/>
        <v>90048.77776961369</v>
      </c>
      <c r="K181" s="1">
        <f t="shared" si="20"/>
        <v>998.5888299212219</v>
      </c>
    </row>
    <row r="182" spans="2:11" ht="15">
      <c r="B182">
        <f t="shared" si="18"/>
        <v>171</v>
      </c>
      <c r="C182" s="1">
        <f t="shared" si="19"/>
        <v>90048.77776961369</v>
      </c>
      <c r="D182" s="1">
        <f t="shared" si="21"/>
        <v>562.8048610600845</v>
      </c>
      <c r="E182" s="1">
        <f t="shared" si="22"/>
        <v>248.2839688611374</v>
      </c>
      <c r="F182">
        <f t="shared" si="23"/>
        <v>187.5</v>
      </c>
      <c r="G182" s="1">
        <f t="shared" si="24"/>
        <v>0</v>
      </c>
      <c r="I182" s="1">
        <f t="shared" si="25"/>
        <v>248.2839688611374</v>
      </c>
      <c r="J182" s="1">
        <f t="shared" si="26"/>
        <v>89800.49380075255</v>
      </c>
      <c r="K182" s="1">
        <f t="shared" si="20"/>
        <v>998.5888299212219</v>
      </c>
    </row>
    <row r="183" spans="2:11" ht="15">
      <c r="B183">
        <f t="shared" si="18"/>
        <v>172</v>
      </c>
      <c r="C183" s="1">
        <f t="shared" si="19"/>
        <v>89800.49380075255</v>
      </c>
      <c r="D183" s="1">
        <f t="shared" si="21"/>
        <v>561.2530862547023</v>
      </c>
      <c r="E183" s="1">
        <f t="shared" si="22"/>
        <v>249.83574366651953</v>
      </c>
      <c r="F183">
        <f t="shared" si="23"/>
        <v>187.5</v>
      </c>
      <c r="G183" s="1">
        <f t="shared" si="24"/>
        <v>0</v>
      </c>
      <c r="I183" s="1">
        <f t="shared" si="25"/>
        <v>249.83574366651953</v>
      </c>
      <c r="J183" s="1">
        <f t="shared" si="26"/>
        <v>89550.65805708602</v>
      </c>
      <c r="K183" s="1">
        <f t="shared" si="20"/>
        <v>998.5888299212219</v>
      </c>
    </row>
    <row r="184" spans="2:11" ht="15">
      <c r="B184">
        <f t="shared" si="18"/>
        <v>173</v>
      </c>
      <c r="C184" s="1">
        <f t="shared" si="19"/>
        <v>89550.65805708602</v>
      </c>
      <c r="D184" s="1">
        <f t="shared" si="21"/>
        <v>559.6916128567868</v>
      </c>
      <c r="E184" s="1">
        <f t="shared" si="22"/>
        <v>251.39721706443504</v>
      </c>
      <c r="F184">
        <f t="shared" si="23"/>
        <v>187.5</v>
      </c>
      <c r="G184" s="1">
        <f t="shared" si="24"/>
        <v>0</v>
      </c>
      <c r="I184" s="1">
        <f t="shared" si="25"/>
        <v>251.39721706443504</v>
      </c>
      <c r="J184" s="1">
        <f t="shared" si="26"/>
        <v>89299.26084002158</v>
      </c>
      <c r="K184" s="1">
        <f t="shared" si="20"/>
        <v>998.5888299212219</v>
      </c>
    </row>
    <row r="185" spans="2:11" ht="15">
      <c r="B185">
        <f t="shared" si="18"/>
        <v>174</v>
      </c>
      <c r="C185" s="1">
        <f t="shared" si="19"/>
        <v>89299.26084002158</v>
      </c>
      <c r="D185" s="1">
        <f t="shared" si="21"/>
        <v>558.1203802501341</v>
      </c>
      <c r="E185" s="1">
        <f t="shared" si="22"/>
        <v>252.9684496710878</v>
      </c>
      <c r="F185">
        <f t="shared" si="23"/>
        <v>187.5</v>
      </c>
      <c r="G185" s="1">
        <f t="shared" si="24"/>
        <v>0</v>
      </c>
      <c r="I185" s="1">
        <f t="shared" si="25"/>
        <v>252.9684496710878</v>
      </c>
      <c r="J185" s="1">
        <f t="shared" si="26"/>
        <v>89046.2923903505</v>
      </c>
      <c r="K185" s="1">
        <f t="shared" si="20"/>
        <v>998.5888299212219</v>
      </c>
    </row>
    <row r="186" spans="2:11" ht="15">
      <c r="B186">
        <f t="shared" si="18"/>
        <v>175</v>
      </c>
      <c r="C186" s="1">
        <f t="shared" si="19"/>
        <v>89046.2923903505</v>
      </c>
      <c r="D186" s="1">
        <f t="shared" si="21"/>
        <v>556.5393274396897</v>
      </c>
      <c r="E186" s="1">
        <f t="shared" si="22"/>
        <v>254.54950248153216</v>
      </c>
      <c r="F186">
        <f t="shared" si="23"/>
        <v>187.5</v>
      </c>
      <c r="G186" s="1">
        <f t="shared" si="24"/>
        <v>0</v>
      </c>
      <c r="I186" s="1">
        <f t="shared" si="25"/>
        <v>254.54950248153216</v>
      </c>
      <c r="J186" s="1">
        <f t="shared" si="26"/>
        <v>88791.74288786897</v>
      </c>
      <c r="K186" s="1">
        <f t="shared" si="20"/>
        <v>998.5888299212219</v>
      </c>
    </row>
    <row r="187" spans="2:11" ht="15">
      <c r="B187">
        <f t="shared" si="18"/>
        <v>176</v>
      </c>
      <c r="C187" s="1">
        <f t="shared" si="19"/>
        <v>88791.74288786897</v>
      </c>
      <c r="D187" s="1">
        <f t="shared" si="21"/>
        <v>554.94839304918</v>
      </c>
      <c r="E187" s="1">
        <f t="shared" si="22"/>
        <v>256.14043687204185</v>
      </c>
      <c r="F187">
        <f t="shared" si="23"/>
        <v>187.5</v>
      </c>
      <c r="G187" s="1">
        <f t="shared" si="24"/>
        <v>0</v>
      </c>
      <c r="I187" s="1">
        <f t="shared" si="25"/>
        <v>256.14043687204185</v>
      </c>
      <c r="J187" s="1">
        <f t="shared" si="26"/>
        <v>88535.60245099693</v>
      </c>
      <c r="K187" s="1">
        <f t="shared" si="20"/>
        <v>998.5888299212219</v>
      </c>
    </row>
    <row r="188" spans="2:11" ht="15">
      <c r="B188">
        <f t="shared" si="18"/>
        <v>177</v>
      </c>
      <c r="C188" s="1">
        <f t="shared" si="19"/>
        <v>88535.60245099693</v>
      </c>
      <c r="D188" s="1">
        <f t="shared" si="21"/>
        <v>553.3475153187298</v>
      </c>
      <c r="E188" s="1">
        <f t="shared" si="22"/>
        <v>257.741314602492</v>
      </c>
      <c r="F188">
        <f t="shared" si="23"/>
        <v>187.5</v>
      </c>
      <c r="G188" s="1">
        <f t="shared" si="24"/>
        <v>0</v>
      </c>
      <c r="I188" s="1">
        <f t="shared" si="25"/>
        <v>257.741314602492</v>
      </c>
      <c r="J188" s="1">
        <f t="shared" si="26"/>
        <v>88277.86113639444</v>
      </c>
      <c r="K188" s="1">
        <f t="shared" si="20"/>
        <v>998.5888299212219</v>
      </c>
    </row>
    <row r="189" spans="2:11" ht="15">
      <c r="B189">
        <f t="shared" si="18"/>
        <v>178</v>
      </c>
      <c r="C189" s="1">
        <f t="shared" si="19"/>
        <v>88277.86113639444</v>
      </c>
      <c r="D189" s="1">
        <f t="shared" si="21"/>
        <v>551.7366321024645</v>
      </c>
      <c r="E189" s="1">
        <f t="shared" si="22"/>
        <v>259.3521978187574</v>
      </c>
      <c r="F189">
        <f t="shared" si="23"/>
        <v>187.5</v>
      </c>
      <c r="G189" s="1">
        <f t="shared" si="24"/>
        <v>0</v>
      </c>
      <c r="I189" s="1">
        <f t="shared" si="25"/>
        <v>259.3521978187574</v>
      </c>
      <c r="J189" s="1">
        <f t="shared" si="26"/>
        <v>88018.50893857567</v>
      </c>
      <c r="K189" s="1">
        <f t="shared" si="20"/>
        <v>998.5888299212219</v>
      </c>
    </row>
    <row r="190" spans="2:11" ht="15">
      <c r="B190">
        <f t="shared" si="18"/>
        <v>179</v>
      </c>
      <c r="C190" s="1">
        <f t="shared" si="19"/>
        <v>88018.50893857567</v>
      </c>
      <c r="D190" s="1">
        <f t="shared" si="21"/>
        <v>550.1156808660969</v>
      </c>
      <c r="E190" s="1">
        <f t="shared" si="22"/>
        <v>260.97314905512496</v>
      </c>
      <c r="F190">
        <f t="shared" si="23"/>
        <v>187.5</v>
      </c>
      <c r="G190" s="1">
        <f t="shared" si="24"/>
        <v>0</v>
      </c>
      <c r="I190" s="1">
        <f t="shared" si="25"/>
        <v>260.97314905512496</v>
      </c>
      <c r="J190" s="1">
        <f t="shared" si="26"/>
        <v>87757.53578952055</v>
      </c>
      <c r="K190" s="1">
        <f t="shared" si="20"/>
        <v>998.5888299212219</v>
      </c>
    </row>
    <row r="191" spans="2:11" ht="15">
      <c r="B191">
        <f t="shared" si="18"/>
        <v>180</v>
      </c>
      <c r="C191" s="1">
        <f t="shared" si="19"/>
        <v>87757.53578952055</v>
      </c>
      <c r="D191" s="1">
        <f t="shared" si="21"/>
        <v>548.4845986845022</v>
      </c>
      <c r="E191" s="1">
        <f t="shared" si="22"/>
        <v>262.60423123671967</v>
      </c>
      <c r="F191">
        <f t="shared" si="23"/>
        <v>187.5</v>
      </c>
      <c r="G191" s="1">
        <f t="shared" si="24"/>
        <v>0</v>
      </c>
      <c r="I191" s="1">
        <f t="shared" si="25"/>
        <v>262.60423123671967</v>
      </c>
      <c r="J191" s="1">
        <f t="shared" si="26"/>
        <v>87494.93155828383</v>
      </c>
      <c r="K191" s="1">
        <f t="shared" si="20"/>
        <v>998.5888299212219</v>
      </c>
    </row>
    <row r="192" spans="2:11" ht="15">
      <c r="B192">
        <f t="shared" si="18"/>
        <v>181</v>
      </c>
      <c r="C192" s="1">
        <f t="shared" si="19"/>
        <v>87494.93155828383</v>
      </c>
      <c r="D192" s="1">
        <f t="shared" si="21"/>
        <v>546.843322239273</v>
      </c>
      <c r="E192" s="1">
        <f t="shared" si="22"/>
        <v>264.2455076819489</v>
      </c>
      <c r="F192">
        <f t="shared" si="23"/>
        <v>187.5</v>
      </c>
      <c r="G192" s="1">
        <f t="shared" si="24"/>
        <v>0</v>
      </c>
      <c r="I192" s="1">
        <f t="shared" si="25"/>
        <v>264.2455076819489</v>
      </c>
      <c r="J192" s="1">
        <f t="shared" si="26"/>
        <v>87230.68605060189</v>
      </c>
      <c r="K192" s="1">
        <f t="shared" si="20"/>
        <v>998.5888299212219</v>
      </c>
    </row>
    <row r="193" spans="2:11" ht="15">
      <c r="B193">
        <f t="shared" si="18"/>
        <v>182</v>
      </c>
      <c r="C193" s="1">
        <f t="shared" si="19"/>
        <v>87230.68605060189</v>
      </c>
      <c r="D193" s="1">
        <f t="shared" si="21"/>
        <v>545.191787816261</v>
      </c>
      <c r="E193" s="1">
        <f t="shared" si="22"/>
        <v>265.89704210496086</v>
      </c>
      <c r="F193">
        <f t="shared" si="23"/>
        <v>187.5</v>
      </c>
      <c r="G193" s="1">
        <f t="shared" si="24"/>
        <v>0</v>
      </c>
      <c r="I193" s="1">
        <f t="shared" si="25"/>
        <v>265.89704210496086</v>
      </c>
      <c r="J193" s="1">
        <f t="shared" si="26"/>
        <v>86964.78900849693</v>
      </c>
      <c r="K193" s="1">
        <f t="shared" si="20"/>
        <v>998.5888299212219</v>
      </c>
    </row>
    <row r="194" spans="2:11" ht="15">
      <c r="B194">
        <f t="shared" si="18"/>
        <v>183</v>
      </c>
      <c r="C194" s="1">
        <f t="shared" si="19"/>
        <v>86964.78900849693</v>
      </c>
      <c r="D194" s="1">
        <f t="shared" si="21"/>
        <v>543.529931303105</v>
      </c>
      <c r="E194" s="1">
        <f t="shared" si="22"/>
        <v>267.5588986181169</v>
      </c>
      <c r="F194">
        <f t="shared" si="23"/>
        <v>187.5</v>
      </c>
      <c r="G194" s="1">
        <f t="shared" si="24"/>
        <v>0</v>
      </c>
      <c r="I194" s="1">
        <f t="shared" si="25"/>
        <v>267.5588986181169</v>
      </c>
      <c r="J194" s="1">
        <f t="shared" si="26"/>
        <v>86697.23010987882</v>
      </c>
      <c r="K194" s="1">
        <f t="shared" si="20"/>
        <v>998.5888299212219</v>
      </c>
    </row>
    <row r="195" spans="2:11" ht="15">
      <c r="B195">
        <f t="shared" si="18"/>
        <v>184</v>
      </c>
      <c r="C195" s="1">
        <f t="shared" si="19"/>
        <v>86697.23010987882</v>
      </c>
      <c r="D195" s="1">
        <f t="shared" si="21"/>
        <v>541.8576881867415</v>
      </c>
      <c r="E195" s="1">
        <f t="shared" si="22"/>
        <v>269.2311417344804</v>
      </c>
      <c r="F195">
        <f t="shared" si="23"/>
        <v>187.5</v>
      </c>
      <c r="G195" s="1">
        <f t="shared" si="24"/>
        <v>0</v>
      </c>
      <c r="I195" s="1">
        <f t="shared" si="25"/>
        <v>269.2311417344804</v>
      </c>
      <c r="J195" s="1">
        <f t="shared" si="26"/>
        <v>86427.99896814434</v>
      </c>
      <c r="K195" s="1">
        <f t="shared" si="20"/>
        <v>998.5888299212219</v>
      </c>
    </row>
    <row r="196" spans="2:11" ht="15">
      <c r="B196">
        <f t="shared" si="18"/>
        <v>185</v>
      </c>
      <c r="C196" s="1">
        <f t="shared" si="19"/>
        <v>86427.99896814434</v>
      </c>
      <c r="D196" s="1">
        <f t="shared" si="21"/>
        <v>540.174993550901</v>
      </c>
      <c r="E196" s="1">
        <f t="shared" si="22"/>
        <v>270.91383637032084</v>
      </c>
      <c r="F196">
        <f t="shared" si="23"/>
        <v>187.5</v>
      </c>
      <c r="G196" s="1">
        <f t="shared" si="24"/>
        <v>0</v>
      </c>
      <c r="I196" s="1">
        <f t="shared" si="25"/>
        <v>270.91383637032084</v>
      </c>
      <c r="J196" s="1">
        <f t="shared" si="26"/>
        <v>86157.08513177402</v>
      </c>
      <c r="K196" s="1">
        <f t="shared" si="20"/>
        <v>998.5888299212219</v>
      </c>
    </row>
    <row r="197" spans="2:11" ht="15">
      <c r="B197">
        <f t="shared" si="18"/>
        <v>186</v>
      </c>
      <c r="C197" s="1">
        <f t="shared" si="19"/>
        <v>86157.08513177402</v>
      </c>
      <c r="D197" s="1">
        <f t="shared" si="21"/>
        <v>538.4817820735865</v>
      </c>
      <c r="E197" s="1">
        <f t="shared" si="22"/>
        <v>272.6070478476354</v>
      </c>
      <c r="F197">
        <f t="shared" si="23"/>
        <v>187.5</v>
      </c>
      <c r="G197" s="1">
        <f t="shared" si="24"/>
        <v>0</v>
      </c>
      <c r="I197" s="1">
        <f t="shared" si="25"/>
        <v>272.6070478476354</v>
      </c>
      <c r="J197" s="1">
        <f t="shared" si="26"/>
        <v>85884.47808392638</v>
      </c>
      <c r="K197" s="1">
        <f t="shared" si="20"/>
        <v>998.5888299212219</v>
      </c>
    </row>
    <row r="198" spans="2:11" ht="15">
      <c r="B198">
        <f t="shared" si="18"/>
        <v>187</v>
      </c>
      <c r="C198" s="1">
        <f t="shared" si="19"/>
        <v>85884.47808392638</v>
      </c>
      <c r="D198" s="1">
        <f t="shared" si="21"/>
        <v>536.7779880245387</v>
      </c>
      <c r="E198" s="1">
        <f t="shared" si="22"/>
        <v>274.3108418966832</v>
      </c>
      <c r="F198">
        <f t="shared" si="23"/>
        <v>187.5</v>
      </c>
      <c r="G198" s="1">
        <f t="shared" si="24"/>
        <v>0</v>
      </c>
      <c r="I198" s="1">
        <f t="shared" si="25"/>
        <v>274.3108418966832</v>
      </c>
      <c r="J198" s="1">
        <f t="shared" si="26"/>
        <v>85610.1672420297</v>
      </c>
      <c r="K198" s="1">
        <f t="shared" si="20"/>
        <v>998.5888299212219</v>
      </c>
    </row>
    <row r="199" spans="2:11" ht="15">
      <c r="B199">
        <f t="shared" si="18"/>
        <v>188</v>
      </c>
      <c r="C199" s="1">
        <f t="shared" si="19"/>
        <v>85610.1672420297</v>
      </c>
      <c r="D199" s="1">
        <f t="shared" si="21"/>
        <v>535.0635452626843</v>
      </c>
      <c r="E199" s="1">
        <f t="shared" si="22"/>
        <v>276.02528465853754</v>
      </c>
      <c r="F199">
        <f t="shared" si="23"/>
        <v>187.5</v>
      </c>
      <c r="G199" s="1">
        <f t="shared" si="24"/>
        <v>0</v>
      </c>
      <c r="I199" s="1">
        <f t="shared" si="25"/>
        <v>276.02528465853754</v>
      </c>
      <c r="J199" s="1">
        <f t="shared" si="26"/>
        <v>85334.14195737116</v>
      </c>
      <c r="K199" s="1">
        <f t="shared" si="20"/>
        <v>998.5888299212219</v>
      </c>
    </row>
    <row r="200" spans="2:11" ht="15">
      <c r="B200">
        <f t="shared" si="18"/>
        <v>189</v>
      </c>
      <c r="C200" s="1">
        <f t="shared" si="19"/>
        <v>85334.14195737116</v>
      </c>
      <c r="D200" s="1">
        <f t="shared" si="21"/>
        <v>533.3383872335685</v>
      </c>
      <c r="E200" s="1">
        <f t="shared" si="22"/>
        <v>277.7504426876534</v>
      </c>
      <c r="F200">
        <f t="shared" si="23"/>
        <v>187.5</v>
      </c>
      <c r="G200" s="1">
        <f t="shared" si="24"/>
        <v>0</v>
      </c>
      <c r="I200" s="1">
        <f t="shared" si="25"/>
        <v>277.7504426876534</v>
      </c>
      <c r="J200" s="1">
        <f t="shared" si="26"/>
        <v>85056.3915146835</v>
      </c>
      <c r="K200" s="1">
        <f t="shared" si="20"/>
        <v>998.5888299212219</v>
      </c>
    </row>
    <row r="201" spans="2:11" ht="15">
      <c r="B201">
        <f t="shared" si="18"/>
        <v>190</v>
      </c>
      <c r="C201" s="1">
        <f t="shared" si="19"/>
        <v>85056.3915146835</v>
      </c>
      <c r="D201" s="1">
        <f t="shared" si="21"/>
        <v>531.6024469667707</v>
      </c>
      <c r="E201" s="1">
        <f t="shared" si="22"/>
        <v>279.4863829544512</v>
      </c>
      <c r="F201">
        <f t="shared" si="23"/>
        <v>187.5</v>
      </c>
      <c r="G201" s="1">
        <f t="shared" si="24"/>
        <v>0</v>
      </c>
      <c r="I201" s="1">
        <f t="shared" si="25"/>
        <v>279.4863829544512</v>
      </c>
      <c r="J201" s="1">
        <f t="shared" si="26"/>
        <v>84776.90513172906</v>
      </c>
      <c r="K201" s="1">
        <f t="shared" si="20"/>
        <v>998.5888299212219</v>
      </c>
    </row>
    <row r="202" spans="2:11" ht="15">
      <c r="B202">
        <f t="shared" si="18"/>
        <v>191</v>
      </c>
      <c r="C202" s="1">
        <f t="shared" si="19"/>
        <v>84776.90513172906</v>
      </c>
      <c r="D202" s="1">
        <f t="shared" si="21"/>
        <v>529.8556570733053</v>
      </c>
      <c r="E202" s="1">
        <f t="shared" si="22"/>
        <v>281.23317284791653</v>
      </c>
      <c r="F202">
        <f t="shared" si="23"/>
        <v>187.5</v>
      </c>
      <c r="G202" s="1">
        <f t="shared" si="24"/>
        <v>0</v>
      </c>
      <c r="I202" s="1">
        <f t="shared" si="25"/>
        <v>281.23317284791653</v>
      </c>
      <c r="J202" s="1">
        <f t="shared" si="26"/>
        <v>84495.67195888114</v>
      </c>
      <c r="K202" s="1">
        <f t="shared" si="20"/>
        <v>998.5888299212219</v>
      </c>
    </row>
    <row r="203" spans="2:11" ht="15">
      <c r="B203">
        <f t="shared" si="18"/>
        <v>192</v>
      </c>
      <c r="C203" s="1">
        <f t="shared" si="19"/>
        <v>84495.67195888114</v>
      </c>
      <c r="D203" s="1">
        <f t="shared" si="21"/>
        <v>528.0979497430056</v>
      </c>
      <c r="E203" s="1">
        <f t="shared" si="22"/>
        <v>282.99088017821623</v>
      </c>
      <c r="F203">
        <f t="shared" si="23"/>
        <v>187.5</v>
      </c>
      <c r="G203" s="1">
        <f t="shared" si="24"/>
        <v>0</v>
      </c>
      <c r="I203" s="1">
        <f t="shared" si="25"/>
        <v>282.99088017821623</v>
      </c>
      <c r="J203" s="1">
        <f t="shared" si="26"/>
        <v>84212.68107870292</v>
      </c>
      <c r="K203" s="1">
        <f t="shared" si="20"/>
        <v>998.5888299212219</v>
      </c>
    </row>
    <row r="204" spans="2:11" ht="15">
      <c r="B204">
        <f t="shared" si="18"/>
        <v>193</v>
      </c>
      <c r="C204" s="1">
        <f t="shared" si="19"/>
        <v>84212.68107870292</v>
      </c>
      <c r="D204" s="1">
        <f t="shared" si="21"/>
        <v>526.3292567418921</v>
      </c>
      <c r="E204" s="1">
        <f t="shared" si="22"/>
        <v>284.7595731793298</v>
      </c>
      <c r="F204">
        <f t="shared" si="23"/>
        <v>187.5</v>
      </c>
      <c r="G204" s="1">
        <f t="shared" si="24"/>
        <v>0</v>
      </c>
      <c r="I204" s="1">
        <f t="shared" si="25"/>
        <v>284.7595731793298</v>
      </c>
      <c r="J204" s="1">
        <f t="shared" si="26"/>
        <v>83927.9215055236</v>
      </c>
      <c r="K204" s="1">
        <f t="shared" si="20"/>
        <v>998.5888299212219</v>
      </c>
    </row>
    <row r="205" spans="2:11" ht="15">
      <c r="B205">
        <f aca="true" t="shared" si="27" ref="B205:B268">+IF(J204&gt;1,IF(B204="","",B204+1),"")</f>
        <v>194</v>
      </c>
      <c r="C205" s="1">
        <f aca="true" t="shared" si="28" ref="C205:C268">+IF(B205="","",J204)</f>
        <v>83927.9215055236</v>
      </c>
      <c r="D205" s="1">
        <f t="shared" si="21"/>
        <v>524.5495094095211</v>
      </c>
      <c r="E205" s="1">
        <f t="shared" si="22"/>
        <v>286.5393205117008</v>
      </c>
      <c r="F205">
        <f t="shared" si="23"/>
        <v>187.5</v>
      </c>
      <c r="G205" s="1">
        <f t="shared" si="24"/>
        <v>0</v>
      </c>
      <c r="I205" s="1">
        <f t="shared" si="25"/>
        <v>286.5393205117008</v>
      </c>
      <c r="J205" s="1">
        <f t="shared" si="26"/>
        <v>83641.3821850119</v>
      </c>
      <c r="K205" s="1">
        <f aca="true" t="shared" si="29" ref="K205:K268">+H205+G205+F205+E205+D205</f>
        <v>998.5888299212219</v>
      </c>
    </row>
    <row r="206" spans="2:11" ht="15">
      <c r="B206">
        <f t="shared" si="27"/>
        <v>195</v>
      </c>
      <c r="C206" s="1">
        <f t="shared" si="28"/>
        <v>83641.3821850119</v>
      </c>
      <c r="D206" s="1">
        <f aca="true" t="shared" si="30" ref="D206:D269">+IF(B206="",0,-IPMT($C$5/12,B206,$C$6,$C$7))</f>
        <v>522.758638656323</v>
      </c>
      <c r="E206" s="1">
        <f aca="true" t="shared" si="31" ref="E206:E269">+IF(B206="",0,-PPMT($C$5/12,B206,$C$6,$C$7))</f>
        <v>288.3301912648989</v>
      </c>
      <c r="F206">
        <f aca="true" t="shared" si="32" ref="F206:F269">+IF(B206="",0,$G$4)</f>
        <v>187.5</v>
      </c>
      <c r="G206" s="1">
        <f aca="true" t="shared" si="33" ref="G206:G269">+IF(B206="",0,IF(C206&lt;$C$4*0.8,0,$G$5))</f>
        <v>0</v>
      </c>
      <c r="I206" s="1">
        <f aca="true" t="shared" si="34" ref="I206:I269">+IF(B206="",0,E206+H206)</f>
        <v>288.3301912648989</v>
      </c>
      <c r="J206" s="1">
        <f aca="true" t="shared" si="35" ref="J206:J269">+IF(B206="","",C206-I206)</f>
        <v>83353.051993747</v>
      </c>
      <c r="K206" s="1">
        <f t="shared" si="29"/>
        <v>998.5888299212219</v>
      </c>
    </row>
    <row r="207" spans="2:11" ht="15">
      <c r="B207">
        <f t="shared" si="27"/>
        <v>196</v>
      </c>
      <c r="C207" s="1">
        <f t="shared" si="28"/>
        <v>83353.051993747</v>
      </c>
      <c r="D207" s="1">
        <f t="shared" si="30"/>
        <v>520.9565749609174</v>
      </c>
      <c r="E207" s="1">
        <f t="shared" si="31"/>
        <v>290.1322549603045</v>
      </c>
      <c r="F207">
        <f t="shared" si="32"/>
        <v>187.5</v>
      </c>
      <c r="G207" s="1">
        <f t="shared" si="33"/>
        <v>0</v>
      </c>
      <c r="I207" s="1">
        <f t="shared" si="34"/>
        <v>290.1322549603045</v>
      </c>
      <c r="J207" s="1">
        <f t="shared" si="35"/>
        <v>83062.91973878669</v>
      </c>
      <c r="K207" s="1">
        <f t="shared" si="29"/>
        <v>998.5888299212219</v>
      </c>
    </row>
    <row r="208" spans="2:11" ht="15">
      <c r="B208">
        <f t="shared" si="27"/>
        <v>197</v>
      </c>
      <c r="C208" s="1">
        <f t="shared" si="28"/>
        <v>83062.91973878669</v>
      </c>
      <c r="D208" s="1">
        <f t="shared" si="30"/>
        <v>519.1432483674154</v>
      </c>
      <c r="E208" s="1">
        <f t="shared" si="31"/>
        <v>291.9455815538065</v>
      </c>
      <c r="F208">
        <f t="shared" si="32"/>
        <v>187.5</v>
      </c>
      <c r="G208" s="1">
        <f t="shared" si="33"/>
        <v>0</v>
      </c>
      <c r="I208" s="1">
        <f t="shared" si="34"/>
        <v>291.9455815538065</v>
      </c>
      <c r="J208" s="1">
        <f t="shared" si="35"/>
        <v>82770.97415723288</v>
      </c>
      <c r="K208" s="1">
        <f t="shared" si="29"/>
        <v>998.5888299212219</v>
      </c>
    </row>
    <row r="209" spans="2:11" ht="15">
      <c r="B209">
        <f t="shared" si="27"/>
        <v>198</v>
      </c>
      <c r="C209" s="1">
        <f t="shared" si="28"/>
        <v>82770.97415723288</v>
      </c>
      <c r="D209" s="1">
        <f t="shared" si="30"/>
        <v>517.3185884827042</v>
      </c>
      <c r="E209" s="1">
        <f t="shared" si="31"/>
        <v>293.7702414385177</v>
      </c>
      <c r="F209">
        <f t="shared" si="32"/>
        <v>187.5</v>
      </c>
      <c r="G209" s="1">
        <f t="shared" si="33"/>
        <v>0</v>
      </c>
      <c r="I209" s="1">
        <f t="shared" si="34"/>
        <v>293.7702414385177</v>
      </c>
      <c r="J209" s="1">
        <f t="shared" si="35"/>
        <v>82477.20391579437</v>
      </c>
      <c r="K209" s="1">
        <f t="shared" si="29"/>
        <v>998.5888299212219</v>
      </c>
    </row>
    <row r="210" spans="2:11" ht="15">
      <c r="B210">
        <f t="shared" si="27"/>
        <v>199</v>
      </c>
      <c r="C210" s="1">
        <f t="shared" si="28"/>
        <v>82477.20391579437</v>
      </c>
      <c r="D210" s="1">
        <f t="shared" si="30"/>
        <v>515.4825244737134</v>
      </c>
      <c r="E210" s="1">
        <f t="shared" si="31"/>
        <v>295.6063054475085</v>
      </c>
      <c r="F210">
        <f t="shared" si="32"/>
        <v>187.5</v>
      </c>
      <c r="G210" s="1">
        <f t="shared" si="33"/>
        <v>0</v>
      </c>
      <c r="I210" s="1">
        <f t="shared" si="34"/>
        <v>295.6063054475085</v>
      </c>
      <c r="J210" s="1">
        <f t="shared" si="35"/>
        <v>82181.59761034686</v>
      </c>
      <c r="K210" s="1">
        <f t="shared" si="29"/>
        <v>998.5888299212219</v>
      </c>
    </row>
    <row r="211" spans="2:11" ht="15">
      <c r="B211">
        <f t="shared" si="27"/>
        <v>200</v>
      </c>
      <c r="C211" s="1">
        <f t="shared" si="28"/>
        <v>82181.59761034686</v>
      </c>
      <c r="D211" s="1">
        <f t="shared" si="30"/>
        <v>513.634985064666</v>
      </c>
      <c r="E211" s="1">
        <f t="shared" si="31"/>
        <v>297.45384485655586</v>
      </c>
      <c r="F211">
        <f t="shared" si="32"/>
        <v>187.5</v>
      </c>
      <c r="G211" s="1">
        <f t="shared" si="33"/>
        <v>0</v>
      </c>
      <c r="I211" s="1">
        <f t="shared" si="34"/>
        <v>297.45384485655586</v>
      </c>
      <c r="J211" s="1">
        <f t="shared" si="35"/>
        <v>81884.1437654903</v>
      </c>
      <c r="K211" s="1">
        <f t="shared" si="29"/>
        <v>998.5888299212219</v>
      </c>
    </row>
    <row r="212" spans="2:11" ht="15">
      <c r="B212">
        <f t="shared" si="27"/>
        <v>201</v>
      </c>
      <c r="C212" s="1">
        <f t="shared" si="28"/>
        <v>81884.1437654903</v>
      </c>
      <c r="D212" s="1">
        <f t="shared" si="30"/>
        <v>511.77589853431266</v>
      </c>
      <c r="E212" s="1">
        <f t="shared" si="31"/>
        <v>299.3129313869092</v>
      </c>
      <c r="F212">
        <f t="shared" si="32"/>
        <v>187.5</v>
      </c>
      <c r="G212" s="1">
        <f t="shared" si="33"/>
        <v>0</v>
      </c>
      <c r="I212" s="1">
        <f t="shared" si="34"/>
        <v>299.3129313869092</v>
      </c>
      <c r="J212" s="1">
        <f t="shared" si="35"/>
        <v>81584.83083410338</v>
      </c>
      <c r="K212" s="1">
        <f t="shared" si="29"/>
        <v>998.5888299212219</v>
      </c>
    </row>
    <row r="213" spans="2:11" ht="15">
      <c r="B213">
        <f t="shared" si="27"/>
        <v>202</v>
      </c>
      <c r="C213" s="1">
        <f t="shared" si="28"/>
        <v>81584.83083410338</v>
      </c>
      <c r="D213" s="1">
        <f t="shared" si="30"/>
        <v>509.90519271314474</v>
      </c>
      <c r="E213" s="1">
        <f t="shared" si="31"/>
        <v>301.18363720807713</v>
      </c>
      <c r="F213">
        <f t="shared" si="32"/>
        <v>187.5</v>
      </c>
      <c r="G213" s="1">
        <f t="shared" si="33"/>
        <v>0</v>
      </c>
      <c r="I213" s="1">
        <f t="shared" si="34"/>
        <v>301.18363720807713</v>
      </c>
      <c r="J213" s="1">
        <f t="shared" si="35"/>
        <v>81283.64719689531</v>
      </c>
      <c r="K213" s="1">
        <f t="shared" si="29"/>
        <v>998.5888299212219</v>
      </c>
    </row>
    <row r="214" spans="2:11" ht="15">
      <c r="B214">
        <f t="shared" si="27"/>
        <v>203</v>
      </c>
      <c r="C214" s="1">
        <f t="shared" si="28"/>
        <v>81283.64719689531</v>
      </c>
      <c r="D214" s="1">
        <f t="shared" si="30"/>
        <v>508.0227949805943</v>
      </c>
      <c r="E214" s="1">
        <f t="shared" si="31"/>
        <v>303.06603494062756</v>
      </c>
      <c r="F214">
        <f t="shared" si="32"/>
        <v>187.5</v>
      </c>
      <c r="G214" s="1">
        <f t="shared" si="33"/>
        <v>0</v>
      </c>
      <c r="I214" s="1">
        <f t="shared" si="34"/>
        <v>303.06603494062756</v>
      </c>
      <c r="J214" s="1">
        <f t="shared" si="35"/>
        <v>80980.58116195469</v>
      </c>
      <c r="K214" s="1">
        <f t="shared" si="29"/>
        <v>998.5888299212219</v>
      </c>
    </row>
    <row r="215" spans="2:11" ht="15">
      <c r="B215">
        <f t="shared" si="27"/>
        <v>204</v>
      </c>
      <c r="C215" s="1">
        <f t="shared" si="28"/>
        <v>80980.58116195469</v>
      </c>
      <c r="D215" s="1">
        <f t="shared" si="30"/>
        <v>506.1286322622152</v>
      </c>
      <c r="E215" s="1">
        <f t="shared" si="31"/>
        <v>304.96019765900667</v>
      </c>
      <c r="F215">
        <f t="shared" si="32"/>
        <v>187.5</v>
      </c>
      <c r="G215" s="1">
        <f t="shared" si="33"/>
        <v>0</v>
      </c>
      <c r="I215" s="1">
        <f t="shared" si="34"/>
        <v>304.96019765900667</v>
      </c>
      <c r="J215" s="1">
        <f t="shared" si="35"/>
        <v>80675.62096429568</v>
      </c>
      <c r="K215" s="1">
        <f t="shared" si="29"/>
        <v>998.5888299212219</v>
      </c>
    </row>
    <row r="216" spans="2:11" ht="15">
      <c r="B216">
        <f t="shared" si="27"/>
        <v>205</v>
      </c>
      <c r="C216" s="1">
        <f t="shared" si="28"/>
        <v>80675.62096429568</v>
      </c>
      <c r="D216" s="1">
        <f t="shared" si="30"/>
        <v>504.2226310268466</v>
      </c>
      <c r="E216" s="1">
        <f t="shared" si="31"/>
        <v>306.86619889437526</v>
      </c>
      <c r="F216">
        <f t="shared" si="32"/>
        <v>187.5</v>
      </c>
      <c r="G216" s="1">
        <f t="shared" si="33"/>
        <v>0</v>
      </c>
      <c r="I216" s="1">
        <f t="shared" si="34"/>
        <v>306.86619889437526</v>
      </c>
      <c r="J216" s="1">
        <f t="shared" si="35"/>
        <v>80368.7547654013</v>
      </c>
      <c r="K216" s="1">
        <f t="shared" si="29"/>
        <v>998.5888299212219</v>
      </c>
    </row>
    <row r="217" spans="2:11" ht="15">
      <c r="B217">
        <f t="shared" si="27"/>
        <v>206</v>
      </c>
      <c r="C217" s="1">
        <f t="shared" si="28"/>
        <v>80368.7547654013</v>
      </c>
      <c r="D217" s="1">
        <f t="shared" si="30"/>
        <v>502.304717283757</v>
      </c>
      <c r="E217" s="1">
        <f t="shared" si="31"/>
        <v>308.7841126374649</v>
      </c>
      <c r="F217">
        <f t="shared" si="32"/>
        <v>187.5</v>
      </c>
      <c r="G217" s="1">
        <f t="shared" si="33"/>
        <v>0</v>
      </c>
      <c r="I217" s="1">
        <f t="shared" si="34"/>
        <v>308.7841126374649</v>
      </c>
      <c r="J217" s="1">
        <f t="shared" si="35"/>
        <v>80059.97065276383</v>
      </c>
      <c r="K217" s="1">
        <f t="shared" si="29"/>
        <v>998.5888299212219</v>
      </c>
    </row>
    <row r="218" spans="2:11" ht="15">
      <c r="B218">
        <f t="shared" si="27"/>
        <v>207</v>
      </c>
      <c r="C218" s="1">
        <f t="shared" si="28"/>
        <v>80059.97065276383</v>
      </c>
      <c r="D218" s="1">
        <f t="shared" si="30"/>
        <v>500.3748165797725</v>
      </c>
      <c r="E218" s="1">
        <f t="shared" si="31"/>
        <v>310.71401334144934</v>
      </c>
      <c r="F218">
        <f t="shared" si="32"/>
        <v>187.5</v>
      </c>
      <c r="G218" s="1">
        <f t="shared" si="33"/>
        <v>0</v>
      </c>
      <c r="I218" s="1">
        <f t="shared" si="34"/>
        <v>310.71401334144934</v>
      </c>
      <c r="J218" s="1">
        <f t="shared" si="35"/>
        <v>79749.25663942238</v>
      </c>
      <c r="K218" s="1">
        <f t="shared" si="29"/>
        <v>998.5888299212219</v>
      </c>
    </row>
    <row r="219" spans="2:11" ht="15">
      <c r="B219">
        <f t="shared" si="27"/>
        <v>208</v>
      </c>
      <c r="C219" s="1">
        <f t="shared" si="28"/>
        <v>79749.25663942238</v>
      </c>
      <c r="D219" s="1">
        <f t="shared" si="30"/>
        <v>498.4328539963884</v>
      </c>
      <c r="E219" s="1">
        <f t="shared" si="31"/>
        <v>312.65597592483346</v>
      </c>
      <c r="F219">
        <f t="shared" si="32"/>
        <v>187.5</v>
      </c>
      <c r="G219" s="1">
        <f t="shared" si="33"/>
        <v>0</v>
      </c>
      <c r="I219" s="1">
        <f t="shared" si="34"/>
        <v>312.65597592483346</v>
      </c>
      <c r="J219" s="1">
        <f t="shared" si="35"/>
        <v>79436.60066349755</v>
      </c>
      <c r="K219" s="1">
        <f t="shared" si="29"/>
        <v>998.5888299212219</v>
      </c>
    </row>
    <row r="220" spans="2:11" ht="15">
      <c r="B220">
        <f t="shared" si="27"/>
        <v>209</v>
      </c>
      <c r="C220" s="1">
        <f t="shared" si="28"/>
        <v>79436.60066349755</v>
      </c>
      <c r="D220" s="1">
        <f t="shared" si="30"/>
        <v>496.478754146858</v>
      </c>
      <c r="E220" s="1">
        <f t="shared" si="31"/>
        <v>314.61007577436385</v>
      </c>
      <c r="F220">
        <f t="shared" si="32"/>
        <v>187.5</v>
      </c>
      <c r="G220" s="1">
        <f t="shared" si="33"/>
        <v>0</v>
      </c>
      <c r="I220" s="1">
        <f t="shared" si="34"/>
        <v>314.61007577436385</v>
      </c>
      <c r="J220" s="1">
        <f t="shared" si="35"/>
        <v>79121.99058772318</v>
      </c>
      <c r="K220" s="1">
        <f t="shared" si="29"/>
        <v>998.5888299212219</v>
      </c>
    </row>
    <row r="221" spans="2:11" ht="15">
      <c r="B221">
        <f t="shared" si="27"/>
        <v>210</v>
      </c>
      <c r="C221" s="1">
        <f t="shared" si="28"/>
        <v>79121.99058772318</v>
      </c>
      <c r="D221" s="1">
        <f t="shared" si="30"/>
        <v>494.5124411732682</v>
      </c>
      <c r="E221" s="1">
        <f t="shared" si="31"/>
        <v>316.5763887479537</v>
      </c>
      <c r="F221">
        <f t="shared" si="32"/>
        <v>187.5</v>
      </c>
      <c r="G221" s="1">
        <f t="shared" si="33"/>
        <v>0</v>
      </c>
      <c r="I221" s="1">
        <f t="shared" si="34"/>
        <v>316.5763887479537</v>
      </c>
      <c r="J221" s="1">
        <f t="shared" si="35"/>
        <v>78805.41419897522</v>
      </c>
      <c r="K221" s="1">
        <f t="shared" si="29"/>
        <v>998.5888299212219</v>
      </c>
    </row>
    <row r="222" spans="2:11" ht="15">
      <c r="B222">
        <f t="shared" si="27"/>
        <v>211</v>
      </c>
      <c r="C222" s="1">
        <f t="shared" si="28"/>
        <v>78805.41419897522</v>
      </c>
      <c r="D222" s="1">
        <f t="shared" si="30"/>
        <v>492.53383874359383</v>
      </c>
      <c r="E222" s="1">
        <f t="shared" si="31"/>
        <v>318.55499117762804</v>
      </c>
      <c r="F222">
        <f t="shared" si="32"/>
        <v>187.5</v>
      </c>
      <c r="G222" s="1">
        <f t="shared" si="33"/>
        <v>0</v>
      </c>
      <c r="I222" s="1">
        <f t="shared" si="34"/>
        <v>318.55499117762804</v>
      </c>
      <c r="J222" s="1">
        <f t="shared" si="35"/>
        <v>78486.85920779759</v>
      </c>
      <c r="K222" s="1">
        <f t="shared" si="29"/>
        <v>998.5888299212219</v>
      </c>
    </row>
    <row r="223" spans="2:11" ht="15">
      <c r="B223">
        <f t="shared" si="27"/>
        <v>212</v>
      </c>
      <c r="C223" s="1">
        <f t="shared" si="28"/>
        <v>78486.85920779759</v>
      </c>
      <c r="D223" s="1">
        <f t="shared" si="30"/>
        <v>490.5428700487336</v>
      </c>
      <c r="E223" s="1">
        <f t="shared" si="31"/>
        <v>320.54595987248825</v>
      </c>
      <c r="F223">
        <f t="shared" si="32"/>
        <v>187.5</v>
      </c>
      <c r="G223" s="1">
        <f t="shared" si="33"/>
        <v>0</v>
      </c>
      <c r="I223" s="1">
        <f t="shared" si="34"/>
        <v>320.54595987248825</v>
      </c>
      <c r="J223" s="1">
        <f t="shared" si="35"/>
        <v>78166.3132479251</v>
      </c>
      <c r="K223" s="1">
        <f t="shared" si="29"/>
        <v>998.5888299212219</v>
      </c>
    </row>
    <row r="224" spans="2:11" ht="15">
      <c r="B224">
        <f t="shared" si="27"/>
        <v>213</v>
      </c>
      <c r="C224" s="1">
        <f t="shared" si="28"/>
        <v>78166.3132479251</v>
      </c>
      <c r="D224" s="1">
        <f t="shared" si="30"/>
        <v>488.5394577995306</v>
      </c>
      <c r="E224" s="1">
        <f t="shared" si="31"/>
        <v>322.54937212169125</v>
      </c>
      <c r="F224">
        <f t="shared" si="32"/>
        <v>187.5</v>
      </c>
      <c r="G224" s="1">
        <f t="shared" si="33"/>
        <v>0</v>
      </c>
      <c r="I224" s="1">
        <f t="shared" si="34"/>
        <v>322.54937212169125</v>
      </c>
      <c r="J224" s="1">
        <f t="shared" si="35"/>
        <v>77843.76387580342</v>
      </c>
      <c r="K224" s="1">
        <f t="shared" si="29"/>
        <v>998.5888299212219</v>
      </c>
    </row>
    <row r="225" spans="2:11" ht="15">
      <c r="B225">
        <f t="shared" si="27"/>
        <v>214</v>
      </c>
      <c r="C225" s="1">
        <f t="shared" si="28"/>
        <v>77843.76387580342</v>
      </c>
      <c r="D225" s="1">
        <f t="shared" si="30"/>
        <v>486.52352422377004</v>
      </c>
      <c r="E225" s="1">
        <f t="shared" si="31"/>
        <v>324.56530569745183</v>
      </c>
      <c r="F225">
        <f t="shared" si="32"/>
        <v>187.5</v>
      </c>
      <c r="G225" s="1">
        <f t="shared" si="33"/>
        <v>0</v>
      </c>
      <c r="I225" s="1">
        <f t="shared" si="34"/>
        <v>324.56530569745183</v>
      </c>
      <c r="J225" s="1">
        <f t="shared" si="35"/>
        <v>77519.19857010596</v>
      </c>
      <c r="K225" s="1">
        <f t="shared" si="29"/>
        <v>998.5888299212218</v>
      </c>
    </row>
    <row r="226" spans="2:11" ht="15">
      <c r="B226">
        <f t="shared" si="27"/>
        <v>215</v>
      </c>
      <c r="C226" s="1">
        <f t="shared" si="28"/>
        <v>77519.19857010596</v>
      </c>
      <c r="D226" s="1">
        <f t="shared" si="30"/>
        <v>484.4949910631603</v>
      </c>
      <c r="E226" s="1">
        <f t="shared" si="31"/>
        <v>326.5938388580616</v>
      </c>
      <c r="F226">
        <f t="shared" si="32"/>
        <v>187.5</v>
      </c>
      <c r="G226" s="1">
        <f t="shared" si="33"/>
        <v>0</v>
      </c>
      <c r="I226" s="1">
        <f t="shared" si="34"/>
        <v>326.5938388580616</v>
      </c>
      <c r="J226" s="1">
        <f t="shared" si="35"/>
        <v>77192.6047312479</v>
      </c>
      <c r="K226" s="1">
        <f t="shared" si="29"/>
        <v>998.588829921222</v>
      </c>
    </row>
    <row r="227" spans="2:11" ht="15">
      <c r="B227">
        <f t="shared" si="27"/>
        <v>216</v>
      </c>
      <c r="C227" s="1">
        <f t="shared" si="28"/>
        <v>77192.6047312479</v>
      </c>
      <c r="D227" s="1">
        <f t="shared" si="30"/>
        <v>482.4537795702981</v>
      </c>
      <c r="E227" s="1">
        <f t="shared" si="31"/>
        <v>328.6350503509238</v>
      </c>
      <c r="F227">
        <f t="shared" si="32"/>
        <v>187.5</v>
      </c>
      <c r="G227" s="1">
        <f t="shared" si="33"/>
        <v>0</v>
      </c>
      <c r="I227" s="1">
        <f t="shared" si="34"/>
        <v>328.6350503509238</v>
      </c>
      <c r="J227" s="1">
        <f t="shared" si="35"/>
        <v>76863.96968089699</v>
      </c>
      <c r="K227" s="1">
        <f t="shared" si="29"/>
        <v>998.588829921222</v>
      </c>
    </row>
    <row r="228" spans="2:11" ht="15">
      <c r="B228">
        <f t="shared" si="27"/>
        <v>217</v>
      </c>
      <c r="C228" s="1">
        <f t="shared" si="28"/>
        <v>76863.96968089699</v>
      </c>
      <c r="D228" s="1">
        <f t="shared" si="30"/>
        <v>480.3998105056045</v>
      </c>
      <c r="E228" s="1">
        <f t="shared" si="31"/>
        <v>330.6890194156174</v>
      </c>
      <c r="F228">
        <f t="shared" si="32"/>
        <v>187.5</v>
      </c>
      <c r="G228" s="1">
        <f t="shared" si="33"/>
        <v>0</v>
      </c>
      <c r="I228" s="1">
        <f t="shared" si="34"/>
        <v>330.6890194156174</v>
      </c>
      <c r="J228" s="1">
        <f t="shared" si="35"/>
        <v>76533.28066148137</v>
      </c>
      <c r="K228" s="1">
        <f t="shared" si="29"/>
        <v>998.5888299212219</v>
      </c>
    </row>
    <row r="229" spans="2:11" ht="15">
      <c r="B229">
        <f t="shared" si="27"/>
        <v>218</v>
      </c>
      <c r="C229" s="1">
        <f t="shared" si="28"/>
        <v>76533.28066148137</v>
      </c>
      <c r="D229" s="1">
        <f t="shared" si="30"/>
        <v>478.3330041342567</v>
      </c>
      <c r="E229" s="1">
        <f t="shared" si="31"/>
        <v>332.75582578696515</v>
      </c>
      <c r="F229">
        <f t="shared" si="32"/>
        <v>187.5</v>
      </c>
      <c r="G229" s="1">
        <f t="shared" si="33"/>
        <v>0</v>
      </c>
      <c r="I229" s="1">
        <f t="shared" si="34"/>
        <v>332.75582578696515</v>
      </c>
      <c r="J229" s="1">
        <f t="shared" si="35"/>
        <v>76200.5248356944</v>
      </c>
      <c r="K229" s="1">
        <f t="shared" si="29"/>
        <v>998.5888299212219</v>
      </c>
    </row>
    <row r="230" spans="2:11" ht="15">
      <c r="B230">
        <f t="shared" si="27"/>
        <v>219</v>
      </c>
      <c r="C230" s="1">
        <f t="shared" si="28"/>
        <v>76200.5248356944</v>
      </c>
      <c r="D230" s="1">
        <f t="shared" si="30"/>
        <v>476.2532802230882</v>
      </c>
      <c r="E230" s="1">
        <f t="shared" si="31"/>
        <v>334.83554969813366</v>
      </c>
      <c r="F230">
        <f t="shared" si="32"/>
        <v>187.5</v>
      </c>
      <c r="G230" s="1">
        <f t="shared" si="33"/>
        <v>0</v>
      </c>
      <c r="I230" s="1">
        <f t="shared" si="34"/>
        <v>334.83554969813366</v>
      </c>
      <c r="J230" s="1">
        <f t="shared" si="35"/>
        <v>75865.68928599627</v>
      </c>
      <c r="K230" s="1">
        <f t="shared" si="29"/>
        <v>998.588829921222</v>
      </c>
    </row>
    <row r="231" spans="2:11" ht="15">
      <c r="B231">
        <f t="shared" si="27"/>
        <v>220</v>
      </c>
      <c r="C231" s="1">
        <f t="shared" si="28"/>
        <v>75865.68928599627</v>
      </c>
      <c r="D231" s="1">
        <f t="shared" si="30"/>
        <v>474.1605580374751</v>
      </c>
      <c r="E231" s="1">
        <f t="shared" si="31"/>
        <v>336.9282718837468</v>
      </c>
      <c r="F231">
        <f t="shared" si="32"/>
        <v>187.5</v>
      </c>
      <c r="G231" s="1">
        <f t="shared" si="33"/>
        <v>0</v>
      </c>
      <c r="I231" s="1">
        <f t="shared" si="34"/>
        <v>336.9282718837468</v>
      </c>
      <c r="J231" s="1">
        <f t="shared" si="35"/>
        <v>75528.76101411252</v>
      </c>
      <c r="K231" s="1">
        <f t="shared" si="29"/>
        <v>998.5888299212219</v>
      </c>
    </row>
    <row r="232" spans="2:11" ht="15">
      <c r="B232">
        <f t="shared" si="27"/>
        <v>221</v>
      </c>
      <c r="C232" s="1">
        <f t="shared" si="28"/>
        <v>75528.76101411252</v>
      </c>
      <c r="D232" s="1">
        <f t="shared" si="30"/>
        <v>472.0547563382017</v>
      </c>
      <c r="E232" s="1">
        <f t="shared" si="31"/>
        <v>339.0340735830202</v>
      </c>
      <c r="F232">
        <f t="shared" si="32"/>
        <v>187.5</v>
      </c>
      <c r="G232" s="1">
        <f t="shared" si="33"/>
        <v>0</v>
      </c>
      <c r="I232" s="1">
        <f t="shared" si="34"/>
        <v>339.0340735830202</v>
      </c>
      <c r="J232" s="1">
        <f t="shared" si="35"/>
        <v>75189.7269405295</v>
      </c>
      <c r="K232" s="1">
        <f t="shared" si="29"/>
        <v>998.588829921222</v>
      </c>
    </row>
    <row r="233" spans="2:11" ht="15">
      <c r="B233">
        <f t="shared" si="27"/>
        <v>222</v>
      </c>
      <c r="C233" s="1">
        <f t="shared" si="28"/>
        <v>75189.7269405295</v>
      </c>
      <c r="D233" s="1">
        <f t="shared" si="30"/>
        <v>469.9357933783074</v>
      </c>
      <c r="E233" s="1">
        <f t="shared" si="31"/>
        <v>341.1530365429145</v>
      </c>
      <c r="F233">
        <f t="shared" si="32"/>
        <v>187.5</v>
      </c>
      <c r="G233" s="1">
        <f t="shared" si="33"/>
        <v>0</v>
      </c>
      <c r="I233" s="1">
        <f t="shared" si="34"/>
        <v>341.1530365429145</v>
      </c>
      <c r="J233" s="1">
        <f t="shared" si="35"/>
        <v>74848.57390398657</v>
      </c>
      <c r="K233" s="1">
        <f t="shared" si="29"/>
        <v>998.5888299212219</v>
      </c>
    </row>
    <row r="234" spans="2:11" ht="15">
      <c r="B234">
        <f t="shared" si="27"/>
        <v>223</v>
      </c>
      <c r="C234" s="1">
        <f t="shared" si="28"/>
        <v>74848.57390398657</v>
      </c>
      <c r="D234" s="1">
        <f t="shared" si="30"/>
        <v>467.8035868999144</v>
      </c>
      <c r="E234" s="1">
        <f t="shared" si="31"/>
        <v>343.28524302130745</v>
      </c>
      <c r="F234">
        <f t="shared" si="32"/>
        <v>187.5</v>
      </c>
      <c r="G234" s="1">
        <f t="shared" si="33"/>
        <v>0</v>
      </c>
      <c r="I234" s="1">
        <f t="shared" si="34"/>
        <v>343.28524302130745</v>
      </c>
      <c r="J234" s="1">
        <f t="shared" si="35"/>
        <v>74505.28866096526</v>
      </c>
      <c r="K234" s="1">
        <f t="shared" si="29"/>
        <v>998.5888299212219</v>
      </c>
    </row>
    <row r="235" spans="2:11" ht="15">
      <c r="B235">
        <f t="shared" si="27"/>
        <v>224</v>
      </c>
      <c r="C235" s="1">
        <f t="shared" si="28"/>
        <v>74505.28866096526</v>
      </c>
      <c r="D235" s="1">
        <f t="shared" si="30"/>
        <v>465.6580541310311</v>
      </c>
      <c r="E235" s="1">
        <f t="shared" si="31"/>
        <v>345.43077579019075</v>
      </c>
      <c r="F235">
        <f t="shared" si="32"/>
        <v>187.5</v>
      </c>
      <c r="G235" s="1">
        <f t="shared" si="33"/>
        <v>0</v>
      </c>
      <c r="I235" s="1">
        <f t="shared" si="34"/>
        <v>345.43077579019075</v>
      </c>
      <c r="J235" s="1">
        <f t="shared" si="35"/>
        <v>74159.85788517508</v>
      </c>
      <c r="K235" s="1">
        <f t="shared" si="29"/>
        <v>998.5888299212219</v>
      </c>
    </row>
    <row r="236" spans="2:11" ht="15">
      <c r="B236">
        <f t="shared" si="27"/>
        <v>225</v>
      </c>
      <c r="C236" s="1">
        <f t="shared" si="28"/>
        <v>74159.85788517508</v>
      </c>
      <c r="D236" s="1">
        <f t="shared" si="30"/>
        <v>463.4991117823425</v>
      </c>
      <c r="E236" s="1">
        <f t="shared" si="31"/>
        <v>347.5897181388794</v>
      </c>
      <c r="F236">
        <f t="shared" si="32"/>
        <v>187.5</v>
      </c>
      <c r="G236" s="1">
        <f t="shared" si="33"/>
        <v>0</v>
      </c>
      <c r="I236" s="1">
        <f t="shared" si="34"/>
        <v>347.5897181388794</v>
      </c>
      <c r="J236" s="1">
        <f t="shared" si="35"/>
        <v>73812.26816703619</v>
      </c>
      <c r="K236" s="1">
        <f t="shared" si="29"/>
        <v>998.5888299212218</v>
      </c>
    </row>
    <row r="237" spans="2:11" ht="15">
      <c r="B237">
        <f t="shared" si="27"/>
        <v>226</v>
      </c>
      <c r="C237" s="1">
        <f t="shared" si="28"/>
        <v>73812.26816703619</v>
      </c>
      <c r="D237" s="1">
        <f t="shared" si="30"/>
        <v>461.32667604397426</v>
      </c>
      <c r="E237" s="1">
        <f t="shared" si="31"/>
        <v>349.7621538772476</v>
      </c>
      <c r="F237">
        <f t="shared" si="32"/>
        <v>187.5</v>
      </c>
      <c r="G237" s="1">
        <f t="shared" si="33"/>
        <v>0</v>
      </c>
      <c r="I237" s="1">
        <f t="shared" si="34"/>
        <v>349.7621538772476</v>
      </c>
      <c r="J237" s="1">
        <f t="shared" si="35"/>
        <v>73462.50601315894</v>
      </c>
      <c r="K237" s="1">
        <f t="shared" si="29"/>
        <v>998.5888299212218</v>
      </c>
    </row>
    <row r="238" spans="2:11" ht="15">
      <c r="B238">
        <f t="shared" si="27"/>
        <v>227</v>
      </c>
      <c r="C238" s="1">
        <f t="shared" si="28"/>
        <v>73462.50601315894</v>
      </c>
      <c r="D238" s="1">
        <f t="shared" si="30"/>
        <v>459.1406625822419</v>
      </c>
      <c r="E238" s="1">
        <f t="shared" si="31"/>
        <v>351.94816733898</v>
      </c>
      <c r="F238">
        <f t="shared" si="32"/>
        <v>187.5</v>
      </c>
      <c r="G238" s="1">
        <f t="shared" si="33"/>
        <v>0</v>
      </c>
      <c r="I238" s="1">
        <f t="shared" si="34"/>
        <v>351.94816733898</v>
      </c>
      <c r="J238" s="1">
        <f t="shared" si="35"/>
        <v>73110.55784581996</v>
      </c>
      <c r="K238" s="1">
        <f t="shared" si="29"/>
        <v>998.588829921222</v>
      </c>
    </row>
    <row r="239" spans="2:11" ht="15">
      <c r="B239">
        <f t="shared" si="27"/>
        <v>228</v>
      </c>
      <c r="C239" s="1">
        <f t="shared" si="28"/>
        <v>73110.55784581996</v>
      </c>
      <c r="D239" s="1">
        <f t="shared" si="30"/>
        <v>456.940986536373</v>
      </c>
      <c r="E239" s="1">
        <f t="shared" si="31"/>
        <v>354.1478433848489</v>
      </c>
      <c r="F239">
        <f t="shared" si="32"/>
        <v>187.5</v>
      </c>
      <c r="G239" s="1">
        <f t="shared" si="33"/>
        <v>0</v>
      </c>
      <c r="I239" s="1">
        <f t="shared" si="34"/>
        <v>354.1478433848489</v>
      </c>
      <c r="J239" s="1">
        <f t="shared" si="35"/>
        <v>72756.4100024351</v>
      </c>
      <c r="K239" s="1">
        <f t="shared" si="29"/>
        <v>998.5888299212219</v>
      </c>
    </row>
    <row r="240" spans="2:11" ht="15">
      <c r="B240">
        <f t="shared" si="27"/>
        <v>229</v>
      </c>
      <c r="C240" s="1">
        <f t="shared" si="28"/>
        <v>72756.4100024351</v>
      </c>
      <c r="D240" s="1">
        <f t="shared" si="30"/>
        <v>454.72756251521747</v>
      </c>
      <c r="E240" s="1">
        <f t="shared" si="31"/>
        <v>356.3612674060044</v>
      </c>
      <c r="F240">
        <f t="shared" si="32"/>
        <v>187.5</v>
      </c>
      <c r="G240" s="1">
        <f t="shared" si="33"/>
        <v>0</v>
      </c>
      <c r="I240" s="1">
        <f t="shared" si="34"/>
        <v>356.3612674060044</v>
      </c>
      <c r="J240" s="1">
        <f t="shared" si="35"/>
        <v>72400.04873502911</v>
      </c>
      <c r="K240" s="1">
        <f t="shared" si="29"/>
        <v>998.5888299212218</v>
      </c>
    </row>
    <row r="241" spans="2:11" ht="15">
      <c r="B241">
        <f t="shared" si="27"/>
        <v>230</v>
      </c>
      <c r="C241" s="1">
        <f t="shared" si="28"/>
        <v>72400.04873502911</v>
      </c>
      <c r="D241" s="1">
        <f t="shared" si="30"/>
        <v>452.50030459393014</v>
      </c>
      <c r="E241" s="1">
        <f t="shared" si="31"/>
        <v>358.58852532729173</v>
      </c>
      <c r="F241">
        <f t="shared" si="32"/>
        <v>187.5</v>
      </c>
      <c r="G241" s="1">
        <f t="shared" si="33"/>
        <v>0</v>
      </c>
      <c r="I241" s="1">
        <f t="shared" si="34"/>
        <v>358.58852532729173</v>
      </c>
      <c r="J241" s="1">
        <f t="shared" si="35"/>
        <v>72041.46020970182</v>
      </c>
      <c r="K241" s="1">
        <f t="shared" si="29"/>
        <v>998.588829921222</v>
      </c>
    </row>
    <row r="242" spans="2:11" ht="15">
      <c r="B242">
        <f t="shared" si="27"/>
        <v>231</v>
      </c>
      <c r="C242" s="1">
        <f t="shared" si="28"/>
        <v>72041.46020970182</v>
      </c>
      <c r="D242" s="1">
        <f t="shared" si="30"/>
        <v>450.2591263106347</v>
      </c>
      <c r="E242" s="1">
        <f t="shared" si="31"/>
        <v>360.82970361058716</v>
      </c>
      <c r="F242">
        <f t="shared" si="32"/>
        <v>187.5</v>
      </c>
      <c r="G242" s="1">
        <f t="shared" si="33"/>
        <v>0</v>
      </c>
      <c r="I242" s="1">
        <f t="shared" si="34"/>
        <v>360.82970361058716</v>
      </c>
      <c r="J242" s="1">
        <f t="shared" si="35"/>
        <v>71680.63050609123</v>
      </c>
      <c r="K242" s="1">
        <f t="shared" si="29"/>
        <v>998.5888299212218</v>
      </c>
    </row>
    <row r="243" spans="2:11" ht="15">
      <c r="B243">
        <f t="shared" si="27"/>
        <v>232</v>
      </c>
      <c r="C243" s="1">
        <f t="shared" si="28"/>
        <v>71680.63050609123</v>
      </c>
      <c r="D243" s="1">
        <f t="shared" si="30"/>
        <v>448.0039406630687</v>
      </c>
      <c r="E243" s="1">
        <f t="shared" si="31"/>
        <v>363.08488925815317</v>
      </c>
      <c r="F243">
        <f t="shared" si="32"/>
        <v>187.5</v>
      </c>
      <c r="G243" s="1">
        <f t="shared" si="33"/>
        <v>0</v>
      </c>
      <c r="I243" s="1">
        <f t="shared" si="34"/>
        <v>363.08488925815317</v>
      </c>
      <c r="J243" s="1">
        <f t="shared" si="35"/>
        <v>71317.54561683307</v>
      </c>
      <c r="K243" s="1">
        <f t="shared" si="29"/>
        <v>998.588829921222</v>
      </c>
    </row>
    <row r="244" spans="2:11" ht="15">
      <c r="B244">
        <f t="shared" si="27"/>
        <v>233</v>
      </c>
      <c r="C244" s="1">
        <f t="shared" si="28"/>
        <v>71317.54561683307</v>
      </c>
      <c r="D244" s="1">
        <f t="shared" si="30"/>
        <v>445.73466010520457</v>
      </c>
      <c r="E244" s="1">
        <f t="shared" si="31"/>
        <v>365.3541698160173</v>
      </c>
      <c r="F244">
        <f t="shared" si="32"/>
        <v>187.5</v>
      </c>
      <c r="G244" s="1">
        <f t="shared" si="33"/>
        <v>0</v>
      </c>
      <c r="I244" s="1">
        <f t="shared" si="34"/>
        <v>365.3541698160173</v>
      </c>
      <c r="J244" s="1">
        <f t="shared" si="35"/>
        <v>70952.19144701706</v>
      </c>
      <c r="K244" s="1">
        <f t="shared" si="29"/>
        <v>998.5888299212218</v>
      </c>
    </row>
    <row r="245" spans="2:11" ht="15">
      <c r="B245">
        <f t="shared" si="27"/>
        <v>234</v>
      </c>
      <c r="C245" s="1">
        <f t="shared" si="28"/>
        <v>70952.19144701706</v>
      </c>
      <c r="D245" s="1">
        <f t="shared" si="30"/>
        <v>443.45119654385485</v>
      </c>
      <c r="E245" s="1">
        <f t="shared" si="31"/>
        <v>367.637633377367</v>
      </c>
      <c r="F245">
        <f t="shared" si="32"/>
        <v>187.5</v>
      </c>
      <c r="G245" s="1">
        <f t="shared" si="33"/>
        <v>0</v>
      </c>
      <c r="I245" s="1">
        <f t="shared" si="34"/>
        <v>367.637633377367</v>
      </c>
      <c r="J245" s="1">
        <f t="shared" si="35"/>
        <v>70584.5538136397</v>
      </c>
      <c r="K245" s="1">
        <f t="shared" si="29"/>
        <v>998.5888299212219</v>
      </c>
    </row>
    <row r="246" spans="2:11" ht="15">
      <c r="B246">
        <f t="shared" si="27"/>
        <v>235</v>
      </c>
      <c r="C246" s="1">
        <f t="shared" si="28"/>
        <v>70584.5538136397</v>
      </c>
      <c r="D246" s="1">
        <f t="shared" si="30"/>
        <v>441.15346133524577</v>
      </c>
      <c r="E246" s="1">
        <f t="shared" si="31"/>
        <v>369.9353685859761</v>
      </c>
      <c r="F246">
        <f t="shared" si="32"/>
        <v>187.5</v>
      </c>
      <c r="G246" s="1">
        <f t="shared" si="33"/>
        <v>0</v>
      </c>
      <c r="I246" s="1">
        <f t="shared" si="34"/>
        <v>369.9353685859761</v>
      </c>
      <c r="J246" s="1">
        <f t="shared" si="35"/>
        <v>70214.61844505371</v>
      </c>
      <c r="K246" s="1">
        <f t="shared" si="29"/>
        <v>998.5888299212219</v>
      </c>
    </row>
    <row r="247" spans="2:11" ht="15">
      <c r="B247">
        <f t="shared" si="27"/>
        <v>236</v>
      </c>
      <c r="C247" s="1">
        <f t="shared" si="28"/>
        <v>70214.61844505371</v>
      </c>
      <c r="D247" s="1">
        <f t="shared" si="30"/>
        <v>438.84136528158376</v>
      </c>
      <c r="E247" s="1">
        <f t="shared" si="31"/>
        <v>372.2474646396381</v>
      </c>
      <c r="F247">
        <f t="shared" si="32"/>
        <v>187.5</v>
      </c>
      <c r="G247" s="1">
        <f t="shared" si="33"/>
        <v>0</v>
      </c>
      <c r="I247" s="1">
        <f t="shared" si="34"/>
        <v>372.2474646396381</v>
      </c>
      <c r="J247" s="1">
        <f t="shared" si="35"/>
        <v>69842.37098041407</v>
      </c>
      <c r="K247" s="1">
        <f t="shared" si="29"/>
        <v>998.5888299212219</v>
      </c>
    </row>
    <row r="248" spans="2:11" ht="15">
      <c r="B248">
        <f t="shared" si="27"/>
        <v>237</v>
      </c>
      <c r="C248" s="1">
        <f t="shared" si="28"/>
        <v>69842.37098041407</v>
      </c>
      <c r="D248" s="1">
        <f t="shared" si="30"/>
        <v>436.51481862758624</v>
      </c>
      <c r="E248" s="1">
        <f t="shared" si="31"/>
        <v>374.57401129363564</v>
      </c>
      <c r="F248">
        <f t="shared" si="32"/>
        <v>187.5</v>
      </c>
      <c r="G248" s="1">
        <f t="shared" si="33"/>
        <v>0</v>
      </c>
      <c r="I248" s="1">
        <f t="shared" si="34"/>
        <v>374.57401129363564</v>
      </c>
      <c r="J248" s="1">
        <f t="shared" si="35"/>
        <v>69467.79696912043</v>
      </c>
      <c r="K248" s="1">
        <f t="shared" si="29"/>
        <v>998.5888299212219</v>
      </c>
    </row>
    <row r="249" spans="2:11" ht="15">
      <c r="B249">
        <f t="shared" si="27"/>
        <v>238</v>
      </c>
      <c r="C249" s="1">
        <f t="shared" si="28"/>
        <v>69467.79696912043</v>
      </c>
      <c r="D249" s="1">
        <f t="shared" si="30"/>
        <v>434.1737310570013</v>
      </c>
      <c r="E249" s="1">
        <f t="shared" si="31"/>
        <v>376.91509886422057</v>
      </c>
      <c r="F249">
        <f t="shared" si="32"/>
        <v>187.5</v>
      </c>
      <c r="G249" s="1">
        <f t="shared" si="33"/>
        <v>0</v>
      </c>
      <c r="I249" s="1">
        <f t="shared" si="34"/>
        <v>376.91509886422057</v>
      </c>
      <c r="J249" s="1">
        <f t="shared" si="35"/>
        <v>69090.88187025621</v>
      </c>
      <c r="K249" s="1">
        <f t="shared" si="29"/>
        <v>998.5888299212219</v>
      </c>
    </row>
    <row r="250" spans="2:11" ht="15">
      <c r="B250">
        <f t="shared" si="27"/>
        <v>239</v>
      </c>
      <c r="C250" s="1">
        <f t="shared" si="28"/>
        <v>69090.88187025621</v>
      </c>
      <c r="D250" s="1">
        <f t="shared" si="30"/>
        <v>431.8180116890998</v>
      </c>
      <c r="E250" s="1">
        <f t="shared" si="31"/>
        <v>379.27081823212205</v>
      </c>
      <c r="F250">
        <f t="shared" si="32"/>
        <v>187.5</v>
      </c>
      <c r="G250" s="1">
        <f t="shared" si="33"/>
        <v>0</v>
      </c>
      <c r="I250" s="1">
        <f t="shared" si="34"/>
        <v>379.27081823212205</v>
      </c>
      <c r="J250" s="1">
        <f t="shared" si="35"/>
        <v>68711.61105202409</v>
      </c>
      <c r="K250" s="1">
        <f t="shared" si="29"/>
        <v>998.588829921222</v>
      </c>
    </row>
    <row r="251" spans="2:11" ht="15">
      <c r="B251">
        <f t="shared" si="27"/>
        <v>240</v>
      </c>
      <c r="C251" s="1">
        <f t="shared" si="28"/>
        <v>68711.61105202409</v>
      </c>
      <c r="D251" s="1">
        <f t="shared" si="30"/>
        <v>429.4475690751485</v>
      </c>
      <c r="E251" s="1">
        <f t="shared" si="31"/>
        <v>381.64126084607335</v>
      </c>
      <c r="F251">
        <f t="shared" si="32"/>
        <v>187.5</v>
      </c>
      <c r="G251" s="1">
        <f t="shared" si="33"/>
        <v>0</v>
      </c>
      <c r="I251" s="1">
        <f t="shared" si="34"/>
        <v>381.64126084607335</v>
      </c>
      <c r="J251" s="1">
        <f t="shared" si="35"/>
        <v>68329.96979117802</v>
      </c>
      <c r="K251" s="1">
        <f t="shared" si="29"/>
        <v>998.5888299212219</v>
      </c>
    </row>
    <row r="252" spans="2:11" ht="15">
      <c r="B252">
        <f t="shared" si="27"/>
        <v>241</v>
      </c>
      <c r="C252" s="1">
        <f t="shared" si="28"/>
        <v>68329.96979117802</v>
      </c>
      <c r="D252" s="1">
        <f t="shared" si="30"/>
        <v>427.06231119486034</v>
      </c>
      <c r="E252" s="1">
        <f t="shared" si="31"/>
        <v>384.02651872636153</v>
      </c>
      <c r="F252">
        <f t="shared" si="32"/>
        <v>187.5</v>
      </c>
      <c r="G252" s="1">
        <f t="shared" si="33"/>
        <v>0</v>
      </c>
      <c r="I252" s="1">
        <f t="shared" si="34"/>
        <v>384.02651872636153</v>
      </c>
      <c r="J252" s="1">
        <f t="shared" si="35"/>
        <v>67945.94327245167</v>
      </c>
      <c r="K252" s="1">
        <f t="shared" si="29"/>
        <v>998.5888299212218</v>
      </c>
    </row>
    <row r="253" spans="2:11" ht="15">
      <c r="B253">
        <f t="shared" si="27"/>
        <v>242</v>
      </c>
      <c r="C253" s="1">
        <f t="shared" si="28"/>
        <v>67945.94327245167</v>
      </c>
      <c r="D253" s="1">
        <f t="shared" si="30"/>
        <v>424.6621454528209</v>
      </c>
      <c r="E253" s="1">
        <f t="shared" si="31"/>
        <v>386.426684468401</v>
      </c>
      <c r="F253">
        <f t="shared" si="32"/>
        <v>187.5</v>
      </c>
      <c r="G253" s="1">
        <f t="shared" si="33"/>
        <v>0</v>
      </c>
      <c r="I253" s="1">
        <f t="shared" si="34"/>
        <v>386.426684468401</v>
      </c>
      <c r="J253" s="1">
        <f t="shared" si="35"/>
        <v>67559.51658798326</v>
      </c>
      <c r="K253" s="1">
        <f t="shared" si="29"/>
        <v>998.5888299212218</v>
      </c>
    </row>
    <row r="254" spans="2:11" ht="15">
      <c r="B254">
        <f t="shared" si="27"/>
        <v>243</v>
      </c>
      <c r="C254" s="1">
        <f t="shared" si="28"/>
        <v>67559.51658798326</v>
      </c>
      <c r="D254" s="1">
        <f t="shared" si="30"/>
        <v>422.24697867489334</v>
      </c>
      <c r="E254" s="1">
        <f t="shared" si="31"/>
        <v>388.84185124632853</v>
      </c>
      <c r="F254">
        <f t="shared" si="32"/>
        <v>187.5</v>
      </c>
      <c r="G254" s="1">
        <f t="shared" si="33"/>
        <v>0</v>
      </c>
      <c r="I254" s="1">
        <f t="shared" si="34"/>
        <v>388.84185124632853</v>
      </c>
      <c r="J254" s="1">
        <f t="shared" si="35"/>
        <v>67170.67473673694</v>
      </c>
      <c r="K254" s="1">
        <f t="shared" si="29"/>
        <v>998.588829921222</v>
      </c>
    </row>
    <row r="255" spans="2:11" ht="15">
      <c r="B255">
        <f t="shared" si="27"/>
        <v>244</v>
      </c>
      <c r="C255" s="1">
        <f t="shared" si="28"/>
        <v>67170.67473673694</v>
      </c>
      <c r="D255" s="1">
        <f t="shared" si="30"/>
        <v>419.8167171046036</v>
      </c>
      <c r="E255" s="1">
        <f t="shared" si="31"/>
        <v>391.2721128166183</v>
      </c>
      <c r="F255">
        <f t="shared" si="32"/>
        <v>187.5</v>
      </c>
      <c r="G255" s="1">
        <f t="shared" si="33"/>
        <v>0</v>
      </c>
      <c r="I255" s="1">
        <f t="shared" si="34"/>
        <v>391.2721128166183</v>
      </c>
      <c r="J255" s="1">
        <f t="shared" si="35"/>
        <v>66779.40262392032</v>
      </c>
      <c r="K255" s="1">
        <f t="shared" si="29"/>
        <v>998.588829921222</v>
      </c>
    </row>
    <row r="256" spans="2:11" ht="15">
      <c r="B256">
        <f t="shared" si="27"/>
        <v>245</v>
      </c>
      <c r="C256" s="1">
        <f t="shared" si="28"/>
        <v>66779.40262392032</v>
      </c>
      <c r="D256" s="1">
        <f t="shared" si="30"/>
        <v>417.37126639949963</v>
      </c>
      <c r="E256" s="1">
        <f t="shared" si="31"/>
        <v>393.71756352172224</v>
      </c>
      <c r="F256">
        <f t="shared" si="32"/>
        <v>187.5</v>
      </c>
      <c r="G256" s="1">
        <f t="shared" si="33"/>
        <v>0</v>
      </c>
      <c r="I256" s="1">
        <f t="shared" si="34"/>
        <v>393.71756352172224</v>
      </c>
      <c r="J256" s="1">
        <f t="shared" si="35"/>
        <v>66385.6850603986</v>
      </c>
      <c r="K256" s="1">
        <f t="shared" si="29"/>
        <v>998.5888299212219</v>
      </c>
    </row>
    <row r="257" spans="2:11" ht="15">
      <c r="B257">
        <f t="shared" si="27"/>
        <v>246</v>
      </c>
      <c r="C257" s="1">
        <f t="shared" si="28"/>
        <v>66385.6850603986</v>
      </c>
      <c r="D257" s="1">
        <f t="shared" si="30"/>
        <v>414.9105316274894</v>
      </c>
      <c r="E257" s="1">
        <f t="shared" si="31"/>
        <v>396.1782982937325</v>
      </c>
      <c r="F257">
        <f t="shared" si="32"/>
        <v>187.5</v>
      </c>
      <c r="G257" s="1">
        <f t="shared" si="33"/>
        <v>0</v>
      </c>
      <c r="I257" s="1">
        <f t="shared" si="34"/>
        <v>396.1782982937325</v>
      </c>
      <c r="J257" s="1">
        <f t="shared" si="35"/>
        <v>65989.50676210487</v>
      </c>
      <c r="K257" s="1">
        <f t="shared" si="29"/>
        <v>998.5888299212219</v>
      </c>
    </row>
    <row r="258" spans="2:11" ht="15">
      <c r="B258">
        <f t="shared" si="27"/>
        <v>247</v>
      </c>
      <c r="C258" s="1">
        <f t="shared" si="28"/>
        <v>65989.50676210487</v>
      </c>
      <c r="D258" s="1">
        <f t="shared" si="30"/>
        <v>412.43441726315353</v>
      </c>
      <c r="E258" s="1">
        <f t="shared" si="31"/>
        <v>398.65441265806834</v>
      </c>
      <c r="F258">
        <f t="shared" si="32"/>
        <v>187.5</v>
      </c>
      <c r="G258" s="1">
        <f t="shared" si="33"/>
        <v>0</v>
      </c>
      <c r="I258" s="1">
        <f t="shared" si="34"/>
        <v>398.65441265806834</v>
      </c>
      <c r="J258" s="1">
        <f t="shared" si="35"/>
        <v>65590.8523494468</v>
      </c>
      <c r="K258" s="1">
        <f t="shared" si="29"/>
        <v>998.588829921222</v>
      </c>
    </row>
    <row r="259" spans="2:11" ht="15">
      <c r="B259">
        <f t="shared" si="27"/>
        <v>248</v>
      </c>
      <c r="C259" s="1">
        <f t="shared" si="28"/>
        <v>65590.8523494468</v>
      </c>
      <c r="D259" s="1">
        <f t="shared" si="30"/>
        <v>409.94282718404025</v>
      </c>
      <c r="E259" s="1">
        <f t="shared" si="31"/>
        <v>401.1460027371816</v>
      </c>
      <c r="F259">
        <f t="shared" si="32"/>
        <v>187.5</v>
      </c>
      <c r="G259" s="1">
        <f t="shared" si="33"/>
        <v>0</v>
      </c>
      <c r="I259" s="1">
        <f t="shared" si="34"/>
        <v>401.1460027371816</v>
      </c>
      <c r="J259" s="1">
        <f t="shared" si="35"/>
        <v>65189.706346709616</v>
      </c>
      <c r="K259" s="1">
        <f t="shared" si="29"/>
        <v>998.5888299212218</v>
      </c>
    </row>
    <row r="260" spans="2:11" ht="15">
      <c r="B260">
        <f t="shared" si="27"/>
        <v>249</v>
      </c>
      <c r="C260" s="1">
        <f t="shared" si="28"/>
        <v>65189.706346709616</v>
      </c>
      <c r="D260" s="1">
        <f t="shared" si="30"/>
        <v>407.43566466693295</v>
      </c>
      <c r="E260" s="1">
        <f t="shared" si="31"/>
        <v>403.6531652542889</v>
      </c>
      <c r="F260">
        <f t="shared" si="32"/>
        <v>187.5</v>
      </c>
      <c r="G260" s="1">
        <f t="shared" si="33"/>
        <v>0</v>
      </c>
      <c r="I260" s="1">
        <f t="shared" si="34"/>
        <v>403.6531652542889</v>
      </c>
      <c r="J260" s="1">
        <f t="shared" si="35"/>
        <v>64786.053181455325</v>
      </c>
      <c r="K260" s="1">
        <f t="shared" si="29"/>
        <v>998.588829921222</v>
      </c>
    </row>
    <row r="261" spans="2:11" ht="15">
      <c r="B261">
        <f t="shared" si="27"/>
        <v>250</v>
      </c>
      <c r="C261" s="1">
        <f t="shared" si="28"/>
        <v>64786.053181455325</v>
      </c>
      <c r="D261" s="1">
        <f t="shared" si="30"/>
        <v>404.91283238409375</v>
      </c>
      <c r="E261" s="1">
        <f t="shared" si="31"/>
        <v>406.1759975371281</v>
      </c>
      <c r="F261">
        <f t="shared" si="32"/>
        <v>187.5</v>
      </c>
      <c r="G261" s="1">
        <f t="shared" si="33"/>
        <v>0</v>
      </c>
      <c r="I261" s="1">
        <f t="shared" si="34"/>
        <v>406.1759975371281</v>
      </c>
      <c r="J261" s="1">
        <f t="shared" si="35"/>
        <v>64379.87718391819</v>
      </c>
      <c r="K261" s="1">
        <f t="shared" si="29"/>
        <v>998.5888299212218</v>
      </c>
    </row>
    <row r="262" spans="2:11" ht="15">
      <c r="B262">
        <f t="shared" si="27"/>
        <v>251</v>
      </c>
      <c r="C262" s="1">
        <f t="shared" si="28"/>
        <v>64379.87718391819</v>
      </c>
      <c r="D262" s="1">
        <f t="shared" si="30"/>
        <v>402.3742323994862</v>
      </c>
      <c r="E262" s="1">
        <f t="shared" si="31"/>
        <v>408.7145975217357</v>
      </c>
      <c r="F262">
        <f t="shared" si="32"/>
        <v>187.5</v>
      </c>
      <c r="G262" s="1">
        <f t="shared" si="33"/>
        <v>0</v>
      </c>
      <c r="I262" s="1">
        <f t="shared" si="34"/>
        <v>408.7145975217357</v>
      </c>
      <c r="J262" s="1">
        <f t="shared" si="35"/>
        <v>63971.16258639646</v>
      </c>
      <c r="K262" s="1">
        <f t="shared" si="29"/>
        <v>998.5888299212218</v>
      </c>
    </row>
    <row r="263" spans="2:11" ht="15">
      <c r="B263">
        <f t="shared" si="27"/>
        <v>252</v>
      </c>
      <c r="C263" s="1">
        <f t="shared" si="28"/>
        <v>63971.16258639646</v>
      </c>
      <c r="D263" s="1">
        <f t="shared" si="30"/>
        <v>399.81976616497553</v>
      </c>
      <c r="E263" s="1">
        <f t="shared" si="31"/>
        <v>411.26906375624634</v>
      </c>
      <c r="F263">
        <f t="shared" si="32"/>
        <v>187.5</v>
      </c>
      <c r="G263" s="1">
        <f t="shared" si="33"/>
        <v>0</v>
      </c>
      <c r="I263" s="1">
        <f t="shared" si="34"/>
        <v>411.26906375624634</v>
      </c>
      <c r="J263" s="1">
        <f t="shared" si="35"/>
        <v>63559.89352264021</v>
      </c>
      <c r="K263" s="1">
        <f t="shared" si="29"/>
        <v>998.588829921222</v>
      </c>
    </row>
    <row r="264" spans="2:11" ht="15">
      <c r="B264">
        <f t="shared" si="27"/>
        <v>253</v>
      </c>
      <c r="C264" s="1">
        <f t="shared" si="28"/>
        <v>63559.89352264021</v>
      </c>
      <c r="D264" s="1">
        <f t="shared" si="30"/>
        <v>397.2493345164992</v>
      </c>
      <c r="E264" s="1">
        <f t="shared" si="31"/>
        <v>413.8394954047227</v>
      </c>
      <c r="F264">
        <f t="shared" si="32"/>
        <v>187.5</v>
      </c>
      <c r="G264" s="1">
        <f t="shared" si="33"/>
        <v>0</v>
      </c>
      <c r="I264" s="1">
        <f t="shared" si="34"/>
        <v>413.8394954047227</v>
      </c>
      <c r="J264" s="1">
        <f t="shared" si="35"/>
        <v>63146.054027235485</v>
      </c>
      <c r="K264" s="1">
        <f t="shared" si="29"/>
        <v>998.5888299212219</v>
      </c>
    </row>
    <row r="265" spans="2:11" ht="15">
      <c r="B265">
        <f t="shared" si="27"/>
        <v>254</v>
      </c>
      <c r="C265" s="1">
        <f t="shared" si="28"/>
        <v>63146.054027235485</v>
      </c>
      <c r="D265" s="1">
        <f t="shared" si="30"/>
        <v>394.6628376702196</v>
      </c>
      <c r="E265" s="1">
        <f t="shared" si="31"/>
        <v>416.4259922510023</v>
      </c>
      <c r="F265">
        <f t="shared" si="32"/>
        <v>187.5</v>
      </c>
      <c r="G265" s="1">
        <f t="shared" si="33"/>
        <v>0</v>
      </c>
      <c r="I265" s="1">
        <f t="shared" si="34"/>
        <v>416.4259922510023</v>
      </c>
      <c r="J265" s="1">
        <f t="shared" si="35"/>
        <v>62729.62803498448</v>
      </c>
      <c r="K265" s="1">
        <f t="shared" si="29"/>
        <v>998.5888299212219</v>
      </c>
    </row>
    <row r="266" spans="2:11" ht="15">
      <c r="B266">
        <f t="shared" si="27"/>
        <v>255</v>
      </c>
      <c r="C266" s="1">
        <f t="shared" si="28"/>
        <v>62729.62803498448</v>
      </c>
      <c r="D266" s="1">
        <f t="shared" si="30"/>
        <v>392.060175218651</v>
      </c>
      <c r="E266" s="1">
        <f t="shared" si="31"/>
        <v>419.02865470257086</v>
      </c>
      <c r="F266">
        <f t="shared" si="32"/>
        <v>187.5</v>
      </c>
      <c r="G266" s="1">
        <f t="shared" si="33"/>
        <v>0</v>
      </c>
      <c r="I266" s="1">
        <f t="shared" si="34"/>
        <v>419.02865470257086</v>
      </c>
      <c r="J266" s="1">
        <f t="shared" si="35"/>
        <v>62310.599380281914</v>
      </c>
      <c r="K266" s="1">
        <f t="shared" si="29"/>
        <v>998.5888299212219</v>
      </c>
    </row>
    <row r="267" spans="2:11" ht="15">
      <c r="B267">
        <f t="shared" si="27"/>
        <v>256</v>
      </c>
      <c r="C267" s="1">
        <f t="shared" si="28"/>
        <v>62310.599380281914</v>
      </c>
      <c r="D267" s="1">
        <f t="shared" si="30"/>
        <v>389.4412461267602</v>
      </c>
      <c r="E267" s="1">
        <f t="shared" si="31"/>
        <v>421.6475837944617</v>
      </c>
      <c r="F267">
        <f t="shared" si="32"/>
        <v>187.5</v>
      </c>
      <c r="G267" s="1">
        <f t="shared" si="33"/>
        <v>0</v>
      </c>
      <c r="I267" s="1">
        <f t="shared" si="34"/>
        <v>421.6475837944617</v>
      </c>
      <c r="J267" s="1">
        <f t="shared" si="35"/>
        <v>61888.951796487454</v>
      </c>
      <c r="K267" s="1">
        <f t="shared" si="29"/>
        <v>998.588829921222</v>
      </c>
    </row>
    <row r="268" spans="2:11" ht="15">
      <c r="B268">
        <f t="shared" si="27"/>
        <v>257</v>
      </c>
      <c r="C268" s="1">
        <f t="shared" si="28"/>
        <v>61888.951796487454</v>
      </c>
      <c r="D268" s="1">
        <f t="shared" si="30"/>
        <v>386.8059487280439</v>
      </c>
      <c r="E268" s="1">
        <f t="shared" si="31"/>
        <v>424.28288119317796</v>
      </c>
      <c r="F268">
        <f t="shared" si="32"/>
        <v>187.5</v>
      </c>
      <c r="G268" s="1">
        <f t="shared" si="33"/>
        <v>0</v>
      </c>
      <c r="I268" s="1">
        <f t="shared" si="34"/>
        <v>424.28288119317796</v>
      </c>
      <c r="J268" s="1">
        <f t="shared" si="35"/>
        <v>61464.66891529428</v>
      </c>
      <c r="K268" s="1">
        <f t="shared" si="29"/>
        <v>998.5888299212218</v>
      </c>
    </row>
    <row r="269" spans="2:11" ht="15">
      <c r="B269">
        <f aca="true" t="shared" si="36" ref="B269:B332">+IF(J268&gt;1,IF(B268="","",B268+1),"")</f>
        <v>258</v>
      </c>
      <c r="C269" s="1">
        <f aca="true" t="shared" si="37" ref="C269:C332">+IF(B269="","",J268)</f>
        <v>61464.66891529428</v>
      </c>
      <c r="D269" s="1">
        <f t="shared" si="30"/>
        <v>384.1541807205871</v>
      </c>
      <c r="E269" s="1">
        <f t="shared" si="31"/>
        <v>426.9346492006348</v>
      </c>
      <c r="F269">
        <f t="shared" si="32"/>
        <v>187.5</v>
      </c>
      <c r="G269" s="1">
        <f t="shared" si="33"/>
        <v>0</v>
      </c>
      <c r="I269" s="1">
        <f t="shared" si="34"/>
        <v>426.9346492006348</v>
      </c>
      <c r="J269" s="1">
        <f t="shared" si="35"/>
        <v>61037.73426609364</v>
      </c>
      <c r="K269" s="1">
        <f aca="true" t="shared" si="38" ref="K269:K332">+H269+G269+F269+E269+D269</f>
        <v>998.5888299212219</v>
      </c>
    </row>
    <row r="270" spans="2:11" ht="15">
      <c r="B270">
        <f t="shared" si="36"/>
        <v>259</v>
      </c>
      <c r="C270" s="1">
        <f t="shared" si="37"/>
        <v>61037.73426609364</v>
      </c>
      <c r="D270" s="1">
        <f aca="true" t="shared" si="39" ref="D270:D333">+IF(B270="",0,-IPMT($C$5/12,B270,$C$6,$C$7))</f>
        <v>381.485839163083</v>
      </c>
      <c r="E270" s="1">
        <f aca="true" t="shared" si="40" ref="E270:E333">+IF(B270="",0,-PPMT($C$5/12,B270,$C$6,$C$7))</f>
        <v>429.60299075813884</v>
      </c>
      <c r="F270">
        <f aca="true" t="shared" si="41" ref="F270:F333">+IF(B270="",0,$G$4)</f>
        <v>187.5</v>
      </c>
      <c r="G270" s="1">
        <f aca="true" t="shared" si="42" ref="G270:G333">+IF(B270="",0,IF(C270&lt;$C$4*0.8,0,$G$5))</f>
        <v>0</v>
      </c>
      <c r="I270" s="1">
        <f aca="true" t="shared" si="43" ref="I270:I333">+IF(B270="",0,E270+H270)</f>
        <v>429.60299075813884</v>
      </c>
      <c r="J270" s="1">
        <f aca="true" t="shared" si="44" ref="J270:J333">+IF(B270="","",C270-I270)</f>
        <v>60608.1312753355</v>
      </c>
      <c r="K270" s="1">
        <f t="shared" si="38"/>
        <v>998.5888299212219</v>
      </c>
    </row>
    <row r="271" spans="2:11" ht="15">
      <c r="B271">
        <f t="shared" si="36"/>
        <v>260</v>
      </c>
      <c r="C271" s="1">
        <f t="shared" si="37"/>
        <v>60608.1312753355</v>
      </c>
      <c r="D271" s="1">
        <f t="shared" si="39"/>
        <v>378.8008204708443</v>
      </c>
      <c r="E271" s="1">
        <f t="shared" si="40"/>
        <v>432.28800945037756</v>
      </c>
      <c r="F271">
        <f t="shared" si="41"/>
        <v>187.5</v>
      </c>
      <c r="G271" s="1">
        <f t="shared" si="42"/>
        <v>0</v>
      </c>
      <c r="I271" s="1">
        <f t="shared" si="43"/>
        <v>432.28800945037756</v>
      </c>
      <c r="J271" s="1">
        <f t="shared" si="44"/>
        <v>60175.84326588512</v>
      </c>
      <c r="K271" s="1">
        <f t="shared" si="38"/>
        <v>998.5888299212219</v>
      </c>
    </row>
    <row r="272" spans="2:11" ht="15">
      <c r="B272">
        <f t="shared" si="36"/>
        <v>261</v>
      </c>
      <c r="C272" s="1">
        <f t="shared" si="37"/>
        <v>60175.84326588512</v>
      </c>
      <c r="D272" s="1">
        <f t="shared" si="39"/>
        <v>376.0990204117799</v>
      </c>
      <c r="E272" s="1">
        <f t="shared" si="40"/>
        <v>434.98980950944195</v>
      </c>
      <c r="F272">
        <f t="shared" si="41"/>
        <v>187.5</v>
      </c>
      <c r="G272" s="1">
        <f t="shared" si="42"/>
        <v>0</v>
      </c>
      <c r="I272" s="1">
        <f t="shared" si="43"/>
        <v>434.98980950944195</v>
      </c>
      <c r="J272" s="1">
        <f t="shared" si="44"/>
        <v>59740.853456375684</v>
      </c>
      <c r="K272" s="1">
        <f t="shared" si="38"/>
        <v>998.588829921222</v>
      </c>
    </row>
    <row r="273" spans="2:11" ht="15">
      <c r="B273">
        <f t="shared" si="36"/>
        <v>262</v>
      </c>
      <c r="C273" s="1">
        <f t="shared" si="37"/>
        <v>59740.853456375684</v>
      </c>
      <c r="D273" s="1">
        <f t="shared" si="39"/>
        <v>373.3803341023456</v>
      </c>
      <c r="E273" s="1">
        <f t="shared" si="40"/>
        <v>437.70849581887626</v>
      </c>
      <c r="F273">
        <f t="shared" si="41"/>
        <v>187.5</v>
      </c>
      <c r="G273" s="1">
        <f t="shared" si="42"/>
        <v>0</v>
      </c>
      <c r="I273" s="1">
        <f t="shared" si="43"/>
        <v>437.70849581887626</v>
      </c>
      <c r="J273" s="1">
        <f t="shared" si="44"/>
        <v>59303.144960556805</v>
      </c>
      <c r="K273" s="1">
        <f t="shared" si="38"/>
        <v>998.5888299212219</v>
      </c>
    </row>
    <row r="274" spans="2:11" ht="15">
      <c r="B274">
        <f t="shared" si="36"/>
        <v>263</v>
      </c>
      <c r="C274" s="1">
        <f t="shared" si="37"/>
        <v>59303.144960556805</v>
      </c>
      <c r="D274" s="1">
        <f t="shared" si="39"/>
        <v>370.64465600347756</v>
      </c>
      <c r="E274" s="1">
        <f t="shared" si="40"/>
        <v>440.4441739177443</v>
      </c>
      <c r="F274">
        <f t="shared" si="41"/>
        <v>187.5</v>
      </c>
      <c r="G274" s="1">
        <f t="shared" si="42"/>
        <v>0</v>
      </c>
      <c r="I274" s="1">
        <f t="shared" si="43"/>
        <v>440.4441739177443</v>
      </c>
      <c r="J274" s="1">
        <f t="shared" si="44"/>
        <v>58862.70078663906</v>
      </c>
      <c r="K274" s="1">
        <f t="shared" si="38"/>
        <v>998.588829921222</v>
      </c>
    </row>
    <row r="275" spans="2:11" ht="15">
      <c r="B275">
        <f t="shared" si="36"/>
        <v>264</v>
      </c>
      <c r="C275" s="1">
        <f t="shared" si="37"/>
        <v>58862.70078663906</v>
      </c>
      <c r="D275" s="1">
        <f t="shared" si="39"/>
        <v>367.8918799164916</v>
      </c>
      <c r="E275" s="1">
        <f t="shared" si="40"/>
        <v>443.1969500047303</v>
      </c>
      <c r="F275">
        <f t="shared" si="41"/>
        <v>187.5</v>
      </c>
      <c r="G275" s="1">
        <f t="shared" si="42"/>
        <v>0</v>
      </c>
      <c r="I275" s="1">
        <f t="shared" si="43"/>
        <v>443.1969500047303</v>
      </c>
      <c r="J275" s="1">
        <f t="shared" si="44"/>
        <v>58419.503836634336</v>
      </c>
      <c r="K275" s="1">
        <f t="shared" si="38"/>
        <v>998.5888299212219</v>
      </c>
    </row>
    <row r="276" spans="2:11" ht="15">
      <c r="B276">
        <f t="shared" si="36"/>
        <v>265</v>
      </c>
      <c r="C276" s="1">
        <f t="shared" si="37"/>
        <v>58419.503836634336</v>
      </c>
      <c r="D276" s="1">
        <f t="shared" si="39"/>
        <v>365.1218989789624</v>
      </c>
      <c r="E276" s="1">
        <f t="shared" si="40"/>
        <v>445.96693094225947</v>
      </c>
      <c r="F276">
        <f t="shared" si="41"/>
        <v>187.5</v>
      </c>
      <c r="G276" s="1">
        <f t="shared" si="42"/>
        <v>0</v>
      </c>
      <c r="I276" s="1">
        <f t="shared" si="43"/>
        <v>445.96693094225947</v>
      </c>
      <c r="J276" s="1">
        <f t="shared" si="44"/>
        <v>57973.536905692075</v>
      </c>
      <c r="K276" s="1">
        <f t="shared" si="38"/>
        <v>998.588829921222</v>
      </c>
    </row>
    <row r="277" spans="2:11" ht="15">
      <c r="B277">
        <f t="shared" si="36"/>
        <v>266</v>
      </c>
      <c r="C277" s="1">
        <f t="shared" si="37"/>
        <v>57973.536905692075</v>
      </c>
      <c r="D277" s="1">
        <f t="shared" si="39"/>
        <v>362.33460566057323</v>
      </c>
      <c r="E277" s="1">
        <f t="shared" si="40"/>
        <v>448.75422426064864</v>
      </c>
      <c r="F277">
        <f t="shared" si="41"/>
        <v>187.5</v>
      </c>
      <c r="G277" s="1">
        <f t="shared" si="42"/>
        <v>0</v>
      </c>
      <c r="I277" s="1">
        <f t="shared" si="43"/>
        <v>448.75422426064864</v>
      </c>
      <c r="J277" s="1">
        <f t="shared" si="44"/>
        <v>57524.782681431425</v>
      </c>
      <c r="K277" s="1">
        <f t="shared" si="38"/>
        <v>998.588829921222</v>
      </c>
    </row>
    <row r="278" spans="2:11" ht="15">
      <c r="B278">
        <f t="shared" si="36"/>
        <v>267</v>
      </c>
      <c r="C278" s="1">
        <f t="shared" si="37"/>
        <v>57524.782681431425</v>
      </c>
      <c r="D278" s="1">
        <f t="shared" si="39"/>
        <v>359.52989175894396</v>
      </c>
      <c r="E278" s="1">
        <f t="shared" si="40"/>
        <v>451.5589381622779</v>
      </c>
      <c r="F278">
        <f t="shared" si="41"/>
        <v>187.5</v>
      </c>
      <c r="G278" s="1">
        <f t="shared" si="42"/>
        <v>0</v>
      </c>
      <c r="I278" s="1">
        <f t="shared" si="43"/>
        <v>451.5589381622779</v>
      </c>
      <c r="J278" s="1">
        <f t="shared" si="44"/>
        <v>57073.22374326915</v>
      </c>
      <c r="K278" s="1">
        <f t="shared" si="38"/>
        <v>998.5888299212218</v>
      </c>
    </row>
    <row r="279" spans="2:11" ht="15">
      <c r="B279">
        <f t="shared" si="36"/>
        <v>268</v>
      </c>
      <c r="C279" s="1">
        <f t="shared" si="37"/>
        <v>57073.22374326915</v>
      </c>
      <c r="D279" s="1">
        <f t="shared" si="39"/>
        <v>356.70764839542966</v>
      </c>
      <c r="E279" s="1">
        <f t="shared" si="40"/>
        <v>454.3811815257922</v>
      </c>
      <c r="F279">
        <f t="shared" si="41"/>
        <v>187.5</v>
      </c>
      <c r="G279" s="1">
        <f t="shared" si="42"/>
        <v>0</v>
      </c>
      <c r="I279" s="1">
        <f t="shared" si="43"/>
        <v>454.3811815257922</v>
      </c>
      <c r="J279" s="1">
        <f t="shared" si="44"/>
        <v>56618.84256174335</v>
      </c>
      <c r="K279" s="1">
        <f t="shared" si="38"/>
        <v>998.588829921222</v>
      </c>
    </row>
    <row r="280" spans="2:11" ht="15">
      <c r="B280">
        <f t="shared" si="36"/>
        <v>269</v>
      </c>
      <c r="C280" s="1">
        <f t="shared" si="37"/>
        <v>56618.84256174335</v>
      </c>
      <c r="D280" s="1">
        <f t="shared" si="39"/>
        <v>353.8677660108929</v>
      </c>
      <c r="E280" s="1">
        <f t="shared" si="40"/>
        <v>457.22106391032895</v>
      </c>
      <c r="F280">
        <f t="shared" si="41"/>
        <v>187.5</v>
      </c>
      <c r="G280" s="1">
        <f t="shared" si="42"/>
        <v>0</v>
      </c>
      <c r="I280" s="1">
        <f t="shared" si="43"/>
        <v>457.22106391032895</v>
      </c>
      <c r="J280" s="1">
        <f t="shared" si="44"/>
        <v>56161.621497833024</v>
      </c>
      <c r="K280" s="1">
        <f t="shared" si="38"/>
        <v>998.5888299212218</v>
      </c>
    </row>
    <row r="281" spans="2:11" ht="15">
      <c r="B281">
        <f t="shared" si="36"/>
        <v>270</v>
      </c>
      <c r="C281" s="1">
        <f t="shared" si="37"/>
        <v>56161.621497833024</v>
      </c>
      <c r="D281" s="1">
        <f t="shared" si="39"/>
        <v>351.01013436145365</v>
      </c>
      <c r="E281" s="1">
        <f t="shared" si="40"/>
        <v>460.0786955597682</v>
      </c>
      <c r="F281">
        <f t="shared" si="41"/>
        <v>187.5</v>
      </c>
      <c r="G281" s="1">
        <f t="shared" si="42"/>
        <v>0</v>
      </c>
      <c r="I281" s="1">
        <f t="shared" si="43"/>
        <v>460.0786955597682</v>
      </c>
      <c r="J281" s="1">
        <f t="shared" si="44"/>
        <v>55701.54280227326</v>
      </c>
      <c r="K281" s="1">
        <f t="shared" si="38"/>
        <v>998.5888299212219</v>
      </c>
    </row>
    <row r="282" spans="2:11" ht="15">
      <c r="B282">
        <f t="shared" si="36"/>
        <v>271</v>
      </c>
      <c r="C282" s="1">
        <f t="shared" si="37"/>
        <v>55701.54280227326</v>
      </c>
      <c r="D282" s="1">
        <f t="shared" si="39"/>
        <v>348.1346425142044</v>
      </c>
      <c r="E282" s="1">
        <f t="shared" si="40"/>
        <v>462.95418740701746</v>
      </c>
      <c r="F282">
        <f t="shared" si="41"/>
        <v>187.5</v>
      </c>
      <c r="G282" s="1">
        <f t="shared" si="42"/>
        <v>0</v>
      </c>
      <c r="I282" s="1">
        <f t="shared" si="43"/>
        <v>462.95418740701746</v>
      </c>
      <c r="J282" s="1">
        <f t="shared" si="44"/>
        <v>55238.58861486624</v>
      </c>
      <c r="K282" s="1">
        <f t="shared" si="38"/>
        <v>998.5888299212219</v>
      </c>
    </row>
    <row r="283" spans="2:11" ht="15">
      <c r="B283">
        <f t="shared" si="36"/>
        <v>272</v>
      </c>
      <c r="C283" s="1">
        <f t="shared" si="37"/>
        <v>55238.58861486624</v>
      </c>
      <c r="D283" s="1">
        <f t="shared" si="39"/>
        <v>345.24117884291115</v>
      </c>
      <c r="E283" s="1">
        <f t="shared" si="40"/>
        <v>465.8476510783107</v>
      </c>
      <c r="F283">
        <f t="shared" si="41"/>
        <v>187.5</v>
      </c>
      <c r="G283" s="1">
        <f t="shared" si="42"/>
        <v>0</v>
      </c>
      <c r="I283" s="1">
        <f t="shared" si="43"/>
        <v>465.8476510783107</v>
      </c>
      <c r="J283" s="1">
        <f t="shared" si="44"/>
        <v>54772.74096378793</v>
      </c>
      <c r="K283" s="1">
        <f t="shared" si="38"/>
        <v>998.5888299212219</v>
      </c>
    </row>
    <row r="284" spans="2:11" ht="15">
      <c r="B284">
        <f t="shared" si="36"/>
        <v>273</v>
      </c>
      <c r="C284" s="1">
        <f t="shared" si="37"/>
        <v>54772.74096378793</v>
      </c>
      <c r="D284" s="1">
        <f t="shared" si="39"/>
        <v>342.32963102367137</v>
      </c>
      <c r="E284" s="1">
        <f t="shared" si="40"/>
        <v>468.7591988975505</v>
      </c>
      <c r="F284">
        <f t="shared" si="41"/>
        <v>187.5</v>
      </c>
      <c r="G284" s="1">
        <f t="shared" si="42"/>
        <v>0</v>
      </c>
      <c r="I284" s="1">
        <f t="shared" si="43"/>
        <v>468.7591988975505</v>
      </c>
      <c r="J284" s="1">
        <f t="shared" si="44"/>
        <v>54303.981764890385</v>
      </c>
      <c r="K284" s="1">
        <f t="shared" si="38"/>
        <v>998.5888299212219</v>
      </c>
    </row>
    <row r="285" spans="2:11" ht="15">
      <c r="B285">
        <f t="shared" si="36"/>
        <v>274</v>
      </c>
      <c r="C285" s="1">
        <f t="shared" si="37"/>
        <v>54303.981764890385</v>
      </c>
      <c r="D285" s="1">
        <f t="shared" si="39"/>
        <v>339.3998860305619</v>
      </c>
      <c r="E285" s="1">
        <f t="shared" si="40"/>
        <v>471.68894389065997</v>
      </c>
      <c r="F285">
        <f t="shared" si="41"/>
        <v>187.5</v>
      </c>
      <c r="G285" s="1">
        <f t="shared" si="42"/>
        <v>0</v>
      </c>
      <c r="I285" s="1">
        <f t="shared" si="43"/>
        <v>471.68894389065997</v>
      </c>
      <c r="J285" s="1">
        <f t="shared" si="44"/>
        <v>53832.292820999726</v>
      </c>
      <c r="K285" s="1">
        <f t="shared" si="38"/>
        <v>998.5888299212219</v>
      </c>
    </row>
    <row r="286" spans="2:11" ht="15">
      <c r="B286">
        <f t="shared" si="36"/>
        <v>275</v>
      </c>
      <c r="C286" s="1">
        <f t="shared" si="37"/>
        <v>53832.292820999726</v>
      </c>
      <c r="D286" s="1">
        <f t="shared" si="39"/>
        <v>336.4518301312455</v>
      </c>
      <c r="E286" s="1">
        <f t="shared" si="40"/>
        <v>474.63699978997636</v>
      </c>
      <c r="F286">
        <f t="shared" si="41"/>
        <v>187.5</v>
      </c>
      <c r="G286" s="1">
        <f t="shared" si="42"/>
        <v>0</v>
      </c>
      <c r="I286" s="1">
        <f t="shared" si="43"/>
        <v>474.63699978997636</v>
      </c>
      <c r="J286" s="1">
        <f t="shared" si="44"/>
        <v>53357.65582120975</v>
      </c>
      <c r="K286" s="1">
        <f t="shared" si="38"/>
        <v>998.5888299212219</v>
      </c>
    </row>
    <row r="287" spans="2:11" ht="15">
      <c r="B287">
        <f t="shared" si="36"/>
        <v>276</v>
      </c>
      <c r="C287" s="1">
        <f t="shared" si="37"/>
        <v>53357.65582120975</v>
      </c>
      <c r="D287" s="1">
        <f t="shared" si="39"/>
        <v>333.4853488825581</v>
      </c>
      <c r="E287" s="1">
        <f t="shared" si="40"/>
        <v>477.60348103866374</v>
      </c>
      <c r="F287">
        <f t="shared" si="41"/>
        <v>187.5</v>
      </c>
      <c r="G287" s="1">
        <f t="shared" si="42"/>
        <v>0</v>
      </c>
      <c r="I287" s="1">
        <f t="shared" si="43"/>
        <v>477.60348103866374</v>
      </c>
      <c r="J287" s="1">
        <f t="shared" si="44"/>
        <v>52880.05234017109</v>
      </c>
      <c r="K287" s="1">
        <f t="shared" si="38"/>
        <v>998.5888299212219</v>
      </c>
    </row>
    <row r="288" spans="2:11" ht="15">
      <c r="B288">
        <f t="shared" si="36"/>
        <v>277</v>
      </c>
      <c r="C288" s="1">
        <f t="shared" si="37"/>
        <v>52880.05234017109</v>
      </c>
      <c r="D288" s="1">
        <f t="shared" si="39"/>
        <v>330.50032712606696</v>
      </c>
      <c r="E288" s="1">
        <f t="shared" si="40"/>
        <v>480.5885027951549</v>
      </c>
      <c r="F288">
        <f t="shared" si="41"/>
        <v>187.5</v>
      </c>
      <c r="G288" s="1">
        <f t="shared" si="42"/>
        <v>0</v>
      </c>
      <c r="I288" s="1">
        <f t="shared" si="43"/>
        <v>480.5885027951549</v>
      </c>
      <c r="J288" s="1">
        <f t="shared" si="44"/>
        <v>52399.46383737594</v>
      </c>
      <c r="K288" s="1">
        <f t="shared" si="38"/>
        <v>998.5888299212219</v>
      </c>
    </row>
    <row r="289" spans="2:11" ht="15">
      <c r="B289">
        <f t="shared" si="36"/>
        <v>278</v>
      </c>
      <c r="C289" s="1">
        <f t="shared" si="37"/>
        <v>52399.46383737594</v>
      </c>
      <c r="D289" s="1">
        <f t="shared" si="39"/>
        <v>327.49664898359697</v>
      </c>
      <c r="E289" s="1">
        <f t="shared" si="40"/>
        <v>483.5921809376249</v>
      </c>
      <c r="F289">
        <f t="shared" si="41"/>
        <v>187.5</v>
      </c>
      <c r="G289" s="1">
        <f t="shared" si="42"/>
        <v>0</v>
      </c>
      <c r="I289" s="1">
        <f t="shared" si="43"/>
        <v>483.5921809376249</v>
      </c>
      <c r="J289" s="1">
        <f t="shared" si="44"/>
        <v>51915.871656438314</v>
      </c>
      <c r="K289" s="1">
        <f t="shared" si="38"/>
        <v>998.5888299212219</v>
      </c>
    </row>
    <row r="290" spans="2:11" ht="15">
      <c r="B290">
        <f t="shared" si="36"/>
        <v>279</v>
      </c>
      <c r="C290" s="1">
        <f t="shared" si="37"/>
        <v>51915.871656438314</v>
      </c>
      <c r="D290" s="1">
        <f t="shared" si="39"/>
        <v>324.47419785273667</v>
      </c>
      <c r="E290" s="1">
        <f t="shared" si="40"/>
        <v>486.6146320684852</v>
      </c>
      <c r="F290">
        <f t="shared" si="41"/>
        <v>187.5</v>
      </c>
      <c r="G290" s="1">
        <f t="shared" si="42"/>
        <v>0</v>
      </c>
      <c r="I290" s="1">
        <f t="shared" si="43"/>
        <v>486.6146320684852</v>
      </c>
      <c r="J290" s="1">
        <f t="shared" si="44"/>
        <v>51429.25702436983</v>
      </c>
      <c r="K290" s="1">
        <f t="shared" si="38"/>
        <v>998.5888299212219</v>
      </c>
    </row>
    <row r="291" spans="2:11" ht="15">
      <c r="B291">
        <f t="shared" si="36"/>
        <v>280</v>
      </c>
      <c r="C291" s="1">
        <f t="shared" si="37"/>
        <v>51429.25702436983</v>
      </c>
      <c r="D291" s="1">
        <f t="shared" si="39"/>
        <v>321.43285640230823</v>
      </c>
      <c r="E291" s="1">
        <f t="shared" si="40"/>
        <v>489.65597351891364</v>
      </c>
      <c r="F291">
        <f t="shared" si="41"/>
        <v>187.5</v>
      </c>
      <c r="G291" s="1">
        <f t="shared" si="42"/>
        <v>0</v>
      </c>
      <c r="I291" s="1">
        <f t="shared" si="43"/>
        <v>489.65597351891364</v>
      </c>
      <c r="J291" s="1">
        <f t="shared" si="44"/>
        <v>50939.60105085091</v>
      </c>
      <c r="K291" s="1">
        <f t="shared" si="38"/>
        <v>998.588829921222</v>
      </c>
    </row>
    <row r="292" spans="2:11" ht="15">
      <c r="B292">
        <f t="shared" si="36"/>
        <v>281</v>
      </c>
      <c r="C292" s="1">
        <f t="shared" si="37"/>
        <v>50939.60105085091</v>
      </c>
      <c r="D292" s="1">
        <f t="shared" si="39"/>
        <v>318.3725065678147</v>
      </c>
      <c r="E292" s="1">
        <f t="shared" si="40"/>
        <v>492.7163233534072</v>
      </c>
      <c r="F292">
        <f t="shared" si="41"/>
        <v>187.5</v>
      </c>
      <c r="G292" s="1">
        <f t="shared" si="42"/>
        <v>0</v>
      </c>
      <c r="I292" s="1">
        <f t="shared" si="43"/>
        <v>492.7163233534072</v>
      </c>
      <c r="J292" s="1">
        <f t="shared" si="44"/>
        <v>50446.884727497505</v>
      </c>
      <c r="K292" s="1">
        <f t="shared" si="38"/>
        <v>998.588829921222</v>
      </c>
    </row>
    <row r="293" spans="2:11" ht="15">
      <c r="B293">
        <f t="shared" si="36"/>
        <v>282</v>
      </c>
      <c r="C293" s="1">
        <f t="shared" si="37"/>
        <v>50446.884727497505</v>
      </c>
      <c r="D293" s="1">
        <f t="shared" si="39"/>
        <v>315.29302954685625</v>
      </c>
      <c r="E293" s="1">
        <f t="shared" si="40"/>
        <v>495.7958003743656</v>
      </c>
      <c r="F293">
        <f t="shared" si="41"/>
        <v>187.5</v>
      </c>
      <c r="G293" s="1">
        <f t="shared" si="42"/>
        <v>0</v>
      </c>
      <c r="I293" s="1">
        <f t="shared" si="43"/>
        <v>495.7958003743656</v>
      </c>
      <c r="J293" s="1">
        <f t="shared" si="44"/>
        <v>49951.08892712314</v>
      </c>
      <c r="K293" s="1">
        <f t="shared" si="38"/>
        <v>998.5888299212219</v>
      </c>
    </row>
    <row r="294" spans="2:11" ht="15">
      <c r="B294">
        <f t="shared" si="36"/>
        <v>283</v>
      </c>
      <c r="C294" s="1">
        <f t="shared" si="37"/>
        <v>49951.08892712314</v>
      </c>
      <c r="D294" s="1">
        <f t="shared" si="39"/>
        <v>312.19430579451654</v>
      </c>
      <c r="E294" s="1">
        <f t="shared" si="40"/>
        <v>498.89452412670533</v>
      </c>
      <c r="F294">
        <f t="shared" si="41"/>
        <v>187.5</v>
      </c>
      <c r="G294" s="1">
        <f t="shared" si="42"/>
        <v>0</v>
      </c>
      <c r="I294" s="1">
        <f t="shared" si="43"/>
        <v>498.89452412670533</v>
      </c>
      <c r="J294" s="1">
        <f t="shared" si="44"/>
        <v>49452.194402996436</v>
      </c>
      <c r="K294" s="1">
        <f t="shared" si="38"/>
        <v>998.588829921222</v>
      </c>
    </row>
    <row r="295" spans="2:11" ht="15">
      <c r="B295">
        <f t="shared" si="36"/>
        <v>284</v>
      </c>
      <c r="C295" s="1">
        <f t="shared" si="37"/>
        <v>49452.194402996436</v>
      </c>
      <c r="D295" s="1">
        <f t="shared" si="39"/>
        <v>309.07621501872416</v>
      </c>
      <c r="E295" s="1">
        <f t="shared" si="40"/>
        <v>502.0126149024977</v>
      </c>
      <c r="F295">
        <f t="shared" si="41"/>
        <v>187.5</v>
      </c>
      <c r="G295" s="1">
        <f t="shared" si="42"/>
        <v>0</v>
      </c>
      <c r="I295" s="1">
        <f t="shared" si="43"/>
        <v>502.0126149024977</v>
      </c>
      <c r="J295" s="1">
        <f t="shared" si="44"/>
        <v>48950.18178809394</v>
      </c>
      <c r="K295" s="1">
        <f t="shared" si="38"/>
        <v>998.5888299212219</v>
      </c>
    </row>
    <row r="296" spans="2:11" ht="15">
      <c r="B296">
        <f t="shared" si="36"/>
        <v>285</v>
      </c>
      <c r="C296" s="1">
        <f t="shared" si="37"/>
        <v>48950.18178809394</v>
      </c>
      <c r="D296" s="1">
        <f t="shared" si="39"/>
        <v>305.9386361755845</v>
      </c>
      <c r="E296" s="1">
        <f t="shared" si="40"/>
        <v>505.15019374563735</v>
      </c>
      <c r="F296">
        <f t="shared" si="41"/>
        <v>187.5</v>
      </c>
      <c r="G296" s="1">
        <f t="shared" si="42"/>
        <v>0</v>
      </c>
      <c r="I296" s="1">
        <f t="shared" si="43"/>
        <v>505.15019374563735</v>
      </c>
      <c r="J296" s="1">
        <f t="shared" si="44"/>
        <v>48445.03159434831</v>
      </c>
      <c r="K296" s="1">
        <f t="shared" si="38"/>
        <v>998.5888299212219</v>
      </c>
    </row>
    <row r="297" spans="2:11" ht="15">
      <c r="B297">
        <f t="shared" si="36"/>
        <v>286</v>
      </c>
      <c r="C297" s="1">
        <f t="shared" si="37"/>
        <v>48445.03159434831</v>
      </c>
      <c r="D297" s="1">
        <f t="shared" si="39"/>
        <v>302.78144746467296</v>
      </c>
      <c r="E297" s="1">
        <f t="shared" si="40"/>
        <v>508.3073824565489</v>
      </c>
      <c r="F297">
        <f t="shared" si="41"/>
        <v>187.5</v>
      </c>
      <c r="G297" s="1">
        <f t="shared" si="42"/>
        <v>0</v>
      </c>
      <c r="I297" s="1">
        <f t="shared" si="43"/>
        <v>508.3073824565489</v>
      </c>
      <c r="J297" s="1">
        <f t="shared" si="44"/>
        <v>47936.72421189176</v>
      </c>
      <c r="K297" s="1">
        <f t="shared" si="38"/>
        <v>998.5888299212219</v>
      </c>
    </row>
    <row r="298" spans="2:11" ht="15">
      <c r="B298">
        <f t="shared" si="36"/>
        <v>287</v>
      </c>
      <c r="C298" s="1">
        <f t="shared" si="37"/>
        <v>47936.72421189176</v>
      </c>
      <c r="D298" s="1">
        <f t="shared" si="39"/>
        <v>299.6045263243206</v>
      </c>
      <c r="E298" s="1">
        <f t="shared" si="40"/>
        <v>511.48430359690127</v>
      </c>
      <c r="F298">
        <f t="shared" si="41"/>
        <v>187.5</v>
      </c>
      <c r="G298" s="1">
        <f t="shared" si="42"/>
        <v>0</v>
      </c>
      <c r="I298" s="1">
        <f t="shared" si="43"/>
        <v>511.48430359690127</v>
      </c>
      <c r="J298" s="1">
        <f t="shared" si="44"/>
        <v>47425.239908294854</v>
      </c>
      <c r="K298" s="1">
        <f t="shared" si="38"/>
        <v>998.588829921222</v>
      </c>
    </row>
    <row r="299" spans="2:11" ht="15">
      <c r="B299">
        <f t="shared" si="36"/>
        <v>288</v>
      </c>
      <c r="C299" s="1">
        <f t="shared" si="37"/>
        <v>47425.239908294854</v>
      </c>
      <c r="D299" s="1">
        <f t="shared" si="39"/>
        <v>296.40774942683925</v>
      </c>
      <c r="E299" s="1">
        <f t="shared" si="40"/>
        <v>514.6810804943826</v>
      </c>
      <c r="F299">
        <f t="shared" si="41"/>
        <v>187.5</v>
      </c>
      <c r="G299" s="1">
        <f t="shared" si="42"/>
        <v>0</v>
      </c>
      <c r="I299" s="1">
        <f t="shared" si="43"/>
        <v>514.6810804943826</v>
      </c>
      <c r="J299" s="1">
        <f t="shared" si="44"/>
        <v>46910.55882780047</v>
      </c>
      <c r="K299" s="1">
        <f t="shared" si="38"/>
        <v>998.5888299212219</v>
      </c>
    </row>
    <row r="300" spans="2:11" ht="15">
      <c r="B300">
        <f t="shared" si="36"/>
        <v>289</v>
      </c>
      <c r="C300" s="1">
        <f t="shared" si="37"/>
        <v>46910.55882780047</v>
      </c>
      <c r="D300" s="1">
        <f t="shared" si="39"/>
        <v>293.1909926737491</v>
      </c>
      <c r="E300" s="1">
        <f t="shared" si="40"/>
        <v>517.8978372474728</v>
      </c>
      <c r="F300">
        <f t="shared" si="41"/>
        <v>187.5</v>
      </c>
      <c r="G300" s="1">
        <f t="shared" si="42"/>
        <v>0</v>
      </c>
      <c r="I300" s="1">
        <f t="shared" si="43"/>
        <v>517.8978372474728</v>
      </c>
      <c r="J300" s="1">
        <f t="shared" si="44"/>
        <v>46392.660990553</v>
      </c>
      <c r="K300" s="1">
        <f t="shared" si="38"/>
        <v>998.588829921222</v>
      </c>
    </row>
    <row r="301" spans="2:11" ht="15">
      <c r="B301">
        <f t="shared" si="36"/>
        <v>290</v>
      </c>
      <c r="C301" s="1">
        <f t="shared" si="37"/>
        <v>46392.660990553</v>
      </c>
      <c r="D301" s="1">
        <f t="shared" si="39"/>
        <v>289.95413119095315</v>
      </c>
      <c r="E301" s="1">
        <f t="shared" si="40"/>
        <v>521.1346987302687</v>
      </c>
      <c r="F301">
        <f t="shared" si="41"/>
        <v>187.5</v>
      </c>
      <c r="G301" s="1">
        <f t="shared" si="42"/>
        <v>0</v>
      </c>
      <c r="I301" s="1">
        <f t="shared" si="43"/>
        <v>521.1346987302687</v>
      </c>
      <c r="J301" s="1">
        <f t="shared" si="44"/>
        <v>45871.52629182273</v>
      </c>
      <c r="K301" s="1">
        <f t="shared" si="38"/>
        <v>998.5888299212219</v>
      </c>
    </row>
    <row r="302" spans="2:11" ht="15">
      <c r="B302">
        <f t="shared" si="36"/>
        <v>291</v>
      </c>
      <c r="C302" s="1">
        <f t="shared" si="37"/>
        <v>45871.52629182273</v>
      </c>
      <c r="D302" s="1">
        <f t="shared" si="39"/>
        <v>286.6970393238887</v>
      </c>
      <c r="E302" s="1">
        <f t="shared" si="40"/>
        <v>524.3917905973332</v>
      </c>
      <c r="F302">
        <f t="shared" si="41"/>
        <v>187.5</v>
      </c>
      <c r="G302" s="1">
        <f t="shared" si="42"/>
        <v>0</v>
      </c>
      <c r="I302" s="1">
        <f t="shared" si="43"/>
        <v>524.3917905973332</v>
      </c>
      <c r="J302" s="1">
        <f t="shared" si="44"/>
        <v>45347.134501225395</v>
      </c>
      <c r="K302" s="1">
        <f t="shared" si="38"/>
        <v>998.5888299212219</v>
      </c>
    </row>
    <row r="303" spans="2:11" ht="15">
      <c r="B303">
        <f t="shared" si="36"/>
        <v>292</v>
      </c>
      <c r="C303" s="1">
        <f t="shared" si="37"/>
        <v>45347.134501225395</v>
      </c>
      <c r="D303" s="1">
        <f t="shared" si="39"/>
        <v>283.4195906326553</v>
      </c>
      <c r="E303" s="1">
        <f t="shared" si="40"/>
        <v>527.6692392885666</v>
      </c>
      <c r="F303">
        <f t="shared" si="41"/>
        <v>187.5</v>
      </c>
      <c r="G303" s="1">
        <f t="shared" si="42"/>
        <v>0</v>
      </c>
      <c r="I303" s="1">
        <f t="shared" si="43"/>
        <v>527.6692392885666</v>
      </c>
      <c r="J303" s="1">
        <f t="shared" si="44"/>
        <v>44819.46526193683</v>
      </c>
      <c r="K303" s="1">
        <f t="shared" si="38"/>
        <v>998.5888299212219</v>
      </c>
    </row>
    <row r="304" spans="2:11" ht="15">
      <c r="B304">
        <f t="shared" si="36"/>
        <v>293</v>
      </c>
      <c r="C304" s="1">
        <f t="shared" si="37"/>
        <v>44819.46526193683</v>
      </c>
      <c r="D304" s="1">
        <f t="shared" si="39"/>
        <v>280.12165788710115</v>
      </c>
      <c r="E304" s="1">
        <f t="shared" si="40"/>
        <v>530.9671720341207</v>
      </c>
      <c r="F304">
        <f t="shared" si="41"/>
        <v>187.5</v>
      </c>
      <c r="G304" s="1">
        <f t="shared" si="42"/>
        <v>0</v>
      </c>
      <c r="I304" s="1">
        <f t="shared" si="43"/>
        <v>530.9671720341207</v>
      </c>
      <c r="J304" s="1">
        <f t="shared" si="44"/>
        <v>44288.49808990271</v>
      </c>
      <c r="K304" s="1">
        <f t="shared" si="38"/>
        <v>998.5888299212219</v>
      </c>
    </row>
    <row r="305" spans="2:11" ht="15">
      <c r="B305">
        <f t="shared" si="36"/>
        <v>294</v>
      </c>
      <c r="C305" s="1">
        <f t="shared" si="37"/>
        <v>44288.49808990271</v>
      </c>
      <c r="D305" s="1">
        <f t="shared" si="39"/>
        <v>276.80311306188884</v>
      </c>
      <c r="E305" s="1">
        <f t="shared" si="40"/>
        <v>534.285716859333</v>
      </c>
      <c r="F305">
        <f t="shared" si="41"/>
        <v>187.5</v>
      </c>
      <c r="G305" s="1">
        <f t="shared" si="42"/>
        <v>0</v>
      </c>
      <c r="I305" s="1">
        <f t="shared" si="43"/>
        <v>534.285716859333</v>
      </c>
      <c r="J305" s="1">
        <f t="shared" si="44"/>
        <v>43754.212373043374</v>
      </c>
      <c r="K305" s="1">
        <f t="shared" si="38"/>
        <v>998.5888299212218</v>
      </c>
    </row>
    <row r="306" spans="2:11" ht="15">
      <c r="B306">
        <f t="shared" si="36"/>
        <v>295</v>
      </c>
      <c r="C306" s="1">
        <f t="shared" si="37"/>
        <v>43754.212373043374</v>
      </c>
      <c r="D306" s="1">
        <f t="shared" si="39"/>
        <v>273.4638273315177</v>
      </c>
      <c r="E306" s="1">
        <f t="shared" si="40"/>
        <v>537.6250025897042</v>
      </c>
      <c r="F306">
        <f t="shared" si="41"/>
        <v>187.5</v>
      </c>
      <c r="G306" s="1">
        <f t="shared" si="42"/>
        <v>0</v>
      </c>
      <c r="I306" s="1">
        <f t="shared" si="43"/>
        <v>537.6250025897042</v>
      </c>
      <c r="J306" s="1">
        <f t="shared" si="44"/>
        <v>43216.58737045367</v>
      </c>
      <c r="K306" s="1">
        <f t="shared" si="38"/>
        <v>998.5888299212219</v>
      </c>
    </row>
    <row r="307" spans="2:11" ht="15">
      <c r="B307">
        <f t="shared" si="36"/>
        <v>296</v>
      </c>
      <c r="C307" s="1">
        <f t="shared" si="37"/>
        <v>43216.58737045367</v>
      </c>
      <c r="D307" s="1">
        <f t="shared" si="39"/>
        <v>270.1036710653316</v>
      </c>
      <c r="E307" s="1">
        <f t="shared" si="40"/>
        <v>540.9851588558903</v>
      </c>
      <c r="F307">
        <f t="shared" si="41"/>
        <v>187.5</v>
      </c>
      <c r="G307" s="1">
        <f t="shared" si="42"/>
        <v>0</v>
      </c>
      <c r="I307" s="1">
        <f t="shared" si="43"/>
        <v>540.9851588558903</v>
      </c>
      <c r="J307" s="1">
        <f t="shared" si="44"/>
        <v>42675.60221159778</v>
      </c>
      <c r="K307" s="1">
        <f t="shared" si="38"/>
        <v>998.5888299212219</v>
      </c>
    </row>
    <row r="308" spans="2:11" ht="15">
      <c r="B308">
        <f t="shared" si="36"/>
        <v>297</v>
      </c>
      <c r="C308" s="1">
        <f t="shared" si="37"/>
        <v>42675.60221159778</v>
      </c>
      <c r="D308" s="1">
        <f t="shared" si="39"/>
        <v>266.7225138224828</v>
      </c>
      <c r="E308" s="1">
        <f t="shared" si="40"/>
        <v>544.366316098739</v>
      </c>
      <c r="F308">
        <f t="shared" si="41"/>
        <v>187.5</v>
      </c>
      <c r="G308" s="1">
        <f t="shared" si="42"/>
        <v>0</v>
      </c>
      <c r="I308" s="1">
        <f t="shared" si="43"/>
        <v>544.366316098739</v>
      </c>
      <c r="J308" s="1">
        <f t="shared" si="44"/>
        <v>42131.23589549904</v>
      </c>
      <c r="K308" s="1">
        <f t="shared" si="38"/>
        <v>998.5888299212219</v>
      </c>
    </row>
    <row r="309" spans="2:11" ht="15">
      <c r="B309">
        <f t="shared" si="36"/>
        <v>298</v>
      </c>
      <c r="C309" s="1">
        <f t="shared" si="37"/>
        <v>42131.23589549904</v>
      </c>
      <c r="D309" s="1">
        <f t="shared" si="39"/>
        <v>263.32022434686587</v>
      </c>
      <c r="E309" s="1">
        <f t="shared" si="40"/>
        <v>547.768605574356</v>
      </c>
      <c r="F309">
        <f t="shared" si="41"/>
        <v>187.5</v>
      </c>
      <c r="G309" s="1">
        <f t="shared" si="42"/>
        <v>0</v>
      </c>
      <c r="I309" s="1">
        <f t="shared" si="43"/>
        <v>547.768605574356</v>
      </c>
      <c r="J309" s="1">
        <f t="shared" si="44"/>
        <v>41583.46728992469</v>
      </c>
      <c r="K309" s="1">
        <f t="shared" si="38"/>
        <v>998.5888299212219</v>
      </c>
    </row>
    <row r="310" spans="2:11" ht="15">
      <c r="B310">
        <f t="shared" si="36"/>
        <v>299</v>
      </c>
      <c r="C310" s="1">
        <f t="shared" si="37"/>
        <v>41583.46728992469</v>
      </c>
      <c r="D310" s="1">
        <f t="shared" si="39"/>
        <v>259.896670562026</v>
      </c>
      <c r="E310" s="1">
        <f t="shared" si="40"/>
        <v>551.1921593591959</v>
      </c>
      <c r="F310">
        <f t="shared" si="41"/>
        <v>187.5</v>
      </c>
      <c r="G310" s="1">
        <f t="shared" si="42"/>
        <v>0</v>
      </c>
      <c r="I310" s="1">
        <f t="shared" si="43"/>
        <v>551.1921593591959</v>
      </c>
      <c r="J310" s="1">
        <f t="shared" si="44"/>
        <v>41032.27513056549</v>
      </c>
      <c r="K310" s="1">
        <f t="shared" si="38"/>
        <v>998.5888299212219</v>
      </c>
    </row>
    <row r="311" spans="2:11" ht="15">
      <c r="B311">
        <f t="shared" si="36"/>
        <v>300</v>
      </c>
      <c r="C311" s="1">
        <f t="shared" si="37"/>
        <v>41032.27513056549</v>
      </c>
      <c r="D311" s="1">
        <f t="shared" si="39"/>
        <v>256.45171956603076</v>
      </c>
      <c r="E311" s="1">
        <f t="shared" si="40"/>
        <v>554.6371103551911</v>
      </c>
      <c r="F311">
        <f t="shared" si="41"/>
        <v>187.5</v>
      </c>
      <c r="G311" s="1">
        <f t="shared" si="42"/>
        <v>0</v>
      </c>
      <c r="I311" s="1">
        <f t="shared" si="43"/>
        <v>554.6371103551911</v>
      </c>
      <c r="J311" s="1">
        <f t="shared" si="44"/>
        <v>40477.638020210296</v>
      </c>
      <c r="K311" s="1">
        <f t="shared" si="38"/>
        <v>998.5888299212219</v>
      </c>
    </row>
    <row r="312" spans="2:11" ht="15">
      <c r="B312">
        <f t="shared" si="36"/>
        <v>301</v>
      </c>
      <c r="C312" s="1">
        <f t="shared" si="37"/>
        <v>40477.638020210296</v>
      </c>
      <c r="D312" s="1">
        <f t="shared" si="39"/>
        <v>252.98523762631083</v>
      </c>
      <c r="E312" s="1">
        <f t="shared" si="40"/>
        <v>558.1035922949111</v>
      </c>
      <c r="F312">
        <f t="shared" si="41"/>
        <v>187.5</v>
      </c>
      <c r="G312" s="1">
        <f t="shared" si="42"/>
        <v>0</v>
      </c>
      <c r="I312" s="1">
        <f t="shared" si="43"/>
        <v>558.1035922949111</v>
      </c>
      <c r="J312" s="1">
        <f t="shared" si="44"/>
        <v>39919.53442791539</v>
      </c>
      <c r="K312" s="1">
        <f t="shared" si="38"/>
        <v>998.588829921222</v>
      </c>
    </row>
    <row r="313" spans="2:11" ht="15">
      <c r="B313">
        <f t="shared" si="36"/>
        <v>302</v>
      </c>
      <c r="C313" s="1">
        <f t="shared" si="37"/>
        <v>39919.53442791539</v>
      </c>
      <c r="D313" s="1">
        <f t="shared" si="39"/>
        <v>249.49709017446727</v>
      </c>
      <c r="E313" s="1">
        <f t="shared" si="40"/>
        <v>561.5917397467546</v>
      </c>
      <c r="F313">
        <f t="shared" si="41"/>
        <v>187.5</v>
      </c>
      <c r="G313" s="1">
        <f t="shared" si="42"/>
        <v>0</v>
      </c>
      <c r="I313" s="1">
        <f t="shared" si="43"/>
        <v>561.5917397467546</v>
      </c>
      <c r="J313" s="1">
        <f t="shared" si="44"/>
        <v>39357.94268816863</v>
      </c>
      <c r="K313" s="1">
        <f t="shared" si="38"/>
        <v>998.5888299212219</v>
      </c>
    </row>
    <row r="314" spans="2:11" ht="15">
      <c r="B314">
        <f t="shared" si="36"/>
        <v>303</v>
      </c>
      <c r="C314" s="1">
        <f t="shared" si="37"/>
        <v>39357.94268816863</v>
      </c>
      <c r="D314" s="1">
        <f t="shared" si="39"/>
        <v>245.98714180105014</v>
      </c>
      <c r="E314" s="1">
        <f t="shared" si="40"/>
        <v>565.1016881201717</v>
      </c>
      <c r="F314">
        <f t="shared" si="41"/>
        <v>187.5</v>
      </c>
      <c r="G314" s="1">
        <f t="shared" si="42"/>
        <v>0</v>
      </c>
      <c r="I314" s="1">
        <f t="shared" si="43"/>
        <v>565.1016881201717</v>
      </c>
      <c r="J314" s="1">
        <f t="shared" si="44"/>
        <v>38792.84100004846</v>
      </c>
      <c r="K314" s="1">
        <f t="shared" si="38"/>
        <v>998.5888299212219</v>
      </c>
    </row>
    <row r="315" spans="2:11" ht="15">
      <c r="B315">
        <f t="shared" si="36"/>
        <v>304</v>
      </c>
      <c r="C315" s="1">
        <f t="shared" si="37"/>
        <v>38792.84100004846</v>
      </c>
      <c r="D315" s="1">
        <f t="shared" si="39"/>
        <v>242.4552562502991</v>
      </c>
      <c r="E315" s="1">
        <f t="shared" si="40"/>
        <v>568.6335736709227</v>
      </c>
      <c r="F315">
        <f t="shared" si="41"/>
        <v>187.5</v>
      </c>
      <c r="G315" s="1">
        <f t="shared" si="42"/>
        <v>0</v>
      </c>
      <c r="I315" s="1">
        <f t="shared" si="43"/>
        <v>568.6335736709227</v>
      </c>
      <c r="J315" s="1">
        <f t="shared" si="44"/>
        <v>38224.207426377536</v>
      </c>
      <c r="K315" s="1">
        <f t="shared" si="38"/>
        <v>998.5888299212218</v>
      </c>
    </row>
    <row r="316" spans="2:11" ht="15">
      <c r="B316">
        <f t="shared" si="36"/>
        <v>305</v>
      </c>
      <c r="C316" s="1">
        <f t="shared" si="37"/>
        <v>38224.207426377536</v>
      </c>
      <c r="D316" s="1">
        <f t="shared" si="39"/>
        <v>238.90129641485544</v>
      </c>
      <c r="E316" s="1">
        <f t="shared" si="40"/>
        <v>572.1875335063664</v>
      </c>
      <c r="F316">
        <f t="shared" si="41"/>
        <v>187.5</v>
      </c>
      <c r="G316" s="1">
        <f t="shared" si="42"/>
        <v>0</v>
      </c>
      <c r="I316" s="1">
        <f t="shared" si="43"/>
        <v>572.1875335063664</v>
      </c>
      <c r="J316" s="1">
        <f t="shared" si="44"/>
        <v>37652.01989287117</v>
      </c>
      <c r="K316" s="1">
        <f t="shared" si="38"/>
        <v>998.5888299212219</v>
      </c>
    </row>
    <row r="317" spans="2:11" ht="15">
      <c r="B317">
        <f t="shared" si="36"/>
        <v>306</v>
      </c>
      <c r="C317" s="1">
        <f t="shared" si="37"/>
        <v>37652.01989287117</v>
      </c>
      <c r="D317" s="1">
        <f t="shared" si="39"/>
        <v>235.325124330441</v>
      </c>
      <c r="E317" s="1">
        <f t="shared" si="40"/>
        <v>575.7637055907809</v>
      </c>
      <c r="F317">
        <f t="shared" si="41"/>
        <v>187.5</v>
      </c>
      <c r="G317" s="1">
        <f t="shared" si="42"/>
        <v>0</v>
      </c>
      <c r="I317" s="1">
        <f t="shared" si="43"/>
        <v>575.7637055907809</v>
      </c>
      <c r="J317" s="1">
        <f t="shared" si="44"/>
        <v>37076.256187280385</v>
      </c>
      <c r="K317" s="1">
        <f t="shared" si="38"/>
        <v>998.5888299212219</v>
      </c>
    </row>
    <row r="318" spans="2:11" ht="15">
      <c r="B318">
        <f t="shared" si="36"/>
        <v>307</v>
      </c>
      <c r="C318" s="1">
        <f t="shared" si="37"/>
        <v>37076.256187280385</v>
      </c>
      <c r="D318" s="1">
        <f t="shared" si="39"/>
        <v>231.7266011704989</v>
      </c>
      <c r="E318" s="1">
        <f t="shared" si="40"/>
        <v>579.362228750723</v>
      </c>
      <c r="F318">
        <f t="shared" si="41"/>
        <v>187.5</v>
      </c>
      <c r="G318" s="1">
        <f t="shared" si="42"/>
        <v>0</v>
      </c>
      <c r="I318" s="1">
        <f t="shared" si="43"/>
        <v>579.362228750723</v>
      </c>
      <c r="J318" s="1">
        <f t="shared" si="44"/>
        <v>36496.89395852966</v>
      </c>
      <c r="K318" s="1">
        <f t="shared" si="38"/>
        <v>998.588829921222</v>
      </c>
    </row>
    <row r="319" spans="2:11" ht="15">
      <c r="B319">
        <f t="shared" si="36"/>
        <v>308</v>
      </c>
      <c r="C319" s="1">
        <f t="shared" si="37"/>
        <v>36496.89395852966</v>
      </c>
      <c r="D319" s="1">
        <f t="shared" si="39"/>
        <v>228.1055872408062</v>
      </c>
      <c r="E319" s="1">
        <f t="shared" si="40"/>
        <v>582.9832426804157</v>
      </c>
      <c r="F319">
        <f t="shared" si="41"/>
        <v>187.5</v>
      </c>
      <c r="G319" s="1">
        <f t="shared" si="42"/>
        <v>0</v>
      </c>
      <c r="I319" s="1">
        <f t="shared" si="43"/>
        <v>582.9832426804157</v>
      </c>
      <c r="J319" s="1">
        <f t="shared" si="44"/>
        <v>35913.91071584925</v>
      </c>
      <c r="K319" s="1">
        <f t="shared" si="38"/>
        <v>998.588829921222</v>
      </c>
    </row>
    <row r="320" spans="2:11" ht="15">
      <c r="B320">
        <f t="shared" si="36"/>
        <v>309</v>
      </c>
      <c r="C320" s="1">
        <f t="shared" si="37"/>
        <v>35913.91071584925</v>
      </c>
      <c r="D320" s="1">
        <f t="shared" si="39"/>
        <v>224.46194197405347</v>
      </c>
      <c r="E320" s="1">
        <f t="shared" si="40"/>
        <v>586.6268879471684</v>
      </c>
      <c r="F320">
        <f t="shared" si="41"/>
        <v>187.5</v>
      </c>
      <c r="G320" s="1">
        <f t="shared" si="42"/>
        <v>0</v>
      </c>
      <c r="I320" s="1">
        <f t="shared" si="43"/>
        <v>586.6268879471684</v>
      </c>
      <c r="J320" s="1">
        <f t="shared" si="44"/>
        <v>35327.28382790208</v>
      </c>
      <c r="K320" s="1">
        <f t="shared" si="38"/>
        <v>998.5888299212219</v>
      </c>
    </row>
    <row r="321" spans="2:11" ht="15">
      <c r="B321">
        <f t="shared" si="36"/>
        <v>310</v>
      </c>
      <c r="C321" s="1">
        <f t="shared" si="37"/>
        <v>35327.28382790208</v>
      </c>
      <c r="D321" s="1">
        <f t="shared" si="39"/>
        <v>220.79552392438416</v>
      </c>
      <c r="E321" s="1">
        <f t="shared" si="40"/>
        <v>590.2933059968377</v>
      </c>
      <c r="F321">
        <f t="shared" si="41"/>
        <v>187.5</v>
      </c>
      <c r="G321" s="1">
        <f t="shared" si="42"/>
        <v>0</v>
      </c>
      <c r="I321" s="1">
        <f t="shared" si="43"/>
        <v>590.2933059968377</v>
      </c>
      <c r="J321" s="1">
        <f t="shared" si="44"/>
        <v>34736.990521905245</v>
      </c>
      <c r="K321" s="1">
        <f t="shared" si="38"/>
        <v>998.5888299212219</v>
      </c>
    </row>
    <row r="322" spans="2:11" ht="15">
      <c r="B322">
        <f t="shared" si="36"/>
        <v>311</v>
      </c>
      <c r="C322" s="1">
        <f t="shared" si="37"/>
        <v>34736.990521905245</v>
      </c>
      <c r="D322" s="1">
        <f t="shared" si="39"/>
        <v>217.10619076190412</v>
      </c>
      <c r="E322" s="1">
        <f t="shared" si="40"/>
        <v>593.9826391593177</v>
      </c>
      <c r="F322">
        <f t="shared" si="41"/>
        <v>187.5</v>
      </c>
      <c r="G322" s="1">
        <f t="shared" si="42"/>
        <v>0</v>
      </c>
      <c r="I322" s="1">
        <f t="shared" si="43"/>
        <v>593.9826391593177</v>
      </c>
      <c r="J322" s="1">
        <f t="shared" si="44"/>
        <v>34143.00788274593</v>
      </c>
      <c r="K322" s="1">
        <f t="shared" si="38"/>
        <v>998.5888299212219</v>
      </c>
    </row>
    <row r="323" spans="2:11" ht="15">
      <c r="B323">
        <f t="shared" si="36"/>
        <v>312</v>
      </c>
      <c r="C323" s="1">
        <f t="shared" si="37"/>
        <v>34143.00788274593</v>
      </c>
      <c r="D323" s="1">
        <f t="shared" si="39"/>
        <v>213.39379926715773</v>
      </c>
      <c r="E323" s="1">
        <f t="shared" si="40"/>
        <v>597.6950306540641</v>
      </c>
      <c r="F323">
        <f t="shared" si="41"/>
        <v>187.5</v>
      </c>
      <c r="G323" s="1">
        <f t="shared" si="42"/>
        <v>0</v>
      </c>
      <c r="I323" s="1">
        <f t="shared" si="43"/>
        <v>597.6950306540641</v>
      </c>
      <c r="J323" s="1">
        <f t="shared" si="44"/>
        <v>33545.31285209186</v>
      </c>
      <c r="K323" s="1">
        <f t="shared" si="38"/>
        <v>998.5888299212219</v>
      </c>
    </row>
    <row r="324" spans="2:11" ht="15">
      <c r="B324">
        <f t="shared" si="36"/>
        <v>313</v>
      </c>
      <c r="C324" s="1">
        <f t="shared" si="37"/>
        <v>33545.31285209186</v>
      </c>
      <c r="D324" s="1">
        <f t="shared" si="39"/>
        <v>209.65820532557044</v>
      </c>
      <c r="E324" s="1">
        <f t="shared" si="40"/>
        <v>601.4306245956515</v>
      </c>
      <c r="F324">
        <f t="shared" si="41"/>
        <v>187.5</v>
      </c>
      <c r="G324" s="1">
        <f t="shared" si="42"/>
        <v>0</v>
      </c>
      <c r="I324" s="1">
        <f t="shared" si="43"/>
        <v>601.4306245956515</v>
      </c>
      <c r="J324" s="1">
        <f t="shared" si="44"/>
        <v>32943.88222749621</v>
      </c>
      <c r="K324" s="1">
        <f t="shared" si="38"/>
        <v>998.5888299212219</v>
      </c>
    </row>
    <row r="325" spans="2:11" ht="15">
      <c r="B325">
        <f t="shared" si="36"/>
        <v>314</v>
      </c>
      <c r="C325" s="1">
        <f t="shared" si="37"/>
        <v>32943.88222749621</v>
      </c>
      <c r="D325" s="1">
        <f t="shared" si="39"/>
        <v>205.89926392184714</v>
      </c>
      <c r="E325" s="1">
        <f t="shared" si="40"/>
        <v>605.1895659993747</v>
      </c>
      <c r="F325">
        <f t="shared" si="41"/>
        <v>187.5</v>
      </c>
      <c r="G325" s="1">
        <f t="shared" si="42"/>
        <v>0</v>
      </c>
      <c r="I325" s="1">
        <f t="shared" si="43"/>
        <v>605.1895659993747</v>
      </c>
      <c r="J325" s="1">
        <f t="shared" si="44"/>
        <v>32338.692661496832</v>
      </c>
      <c r="K325" s="1">
        <f t="shared" si="38"/>
        <v>998.5888299212219</v>
      </c>
    </row>
    <row r="326" spans="2:11" ht="15">
      <c r="B326">
        <f t="shared" si="36"/>
        <v>315</v>
      </c>
      <c r="C326" s="1">
        <f t="shared" si="37"/>
        <v>32338.692661496832</v>
      </c>
      <c r="D326" s="1">
        <f t="shared" si="39"/>
        <v>202.1168291343507</v>
      </c>
      <c r="E326" s="1">
        <f t="shared" si="40"/>
        <v>608.9720007868711</v>
      </c>
      <c r="F326">
        <f t="shared" si="41"/>
        <v>187.5</v>
      </c>
      <c r="G326" s="1">
        <f t="shared" si="42"/>
        <v>0</v>
      </c>
      <c r="I326" s="1">
        <f t="shared" si="43"/>
        <v>608.9720007868711</v>
      </c>
      <c r="J326" s="1">
        <f t="shared" si="44"/>
        <v>31729.72066070996</v>
      </c>
      <c r="K326" s="1">
        <f t="shared" si="38"/>
        <v>998.5888299212219</v>
      </c>
    </row>
    <row r="327" spans="2:11" ht="15">
      <c r="B327">
        <f t="shared" si="36"/>
        <v>316</v>
      </c>
      <c r="C327" s="1">
        <f t="shared" si="37"/>
        <v>31729.72066070996</v>
      </c>
      <c r="D327" s="1">
        <f t="shared" si="39"/>
        <v>198.31075412943244</v>
      </c>
      <c r="E327" s="1">
        <f t="shared" si="40"/>
        <v>612.7780757917894</v>
      </c>
      <c r="F327">
        <f t="shared" si="41"/>
        <v>187.5</v>
      </c>
      <c r="G327" s="1">
        <f t="shared" si="42"/>
        <v>0</v>
      </c>
      <c r="I327" s="1">
        <f t="shared" si="43"/>
        <v>612.7780757917894</v>
      </c>
      <c r="J327" s="1">
        <f t="shared" si="44"/>
        <v>31116.94258491817</v>
      </c>
      <c r="K327" s="1">
        <f t="shared" si="38"/>
        <v>998.5888299212219</v>
      </c>
    </row>
    <row r="328" spans="2:11" ht="15">
      <c r="B328">
        <f t="shared" si="36"/>
        <v>317</v>
      </c>
      <c r="C328" s="1">
        <f t="shared" si="37"/>
        <v>31116.94258491817</v>
      </c>
      <c r="D328" s="1">
        <f t="shared" si="39"/>
        <v>194.48089115573455</v>
      </c>
      <c r="E328" s="1">
        <f t="shared" si="40"/>
        <v>616.6079387654873</v>
      </c>
      <c r="F328">
        <f t="shared" si="41"/>
        <v>187.5</v>
      </c>
      <c r="G328" s="1">
        <f t="shared" si="42"/>
        <v>0</v>
      </c>
      <c r="I328" s="1">
        <f t="shared" si="43"/>
        <v>616.6079387654873</v>
      </c>
      <c r="J328" s="1">
        <f t="shared" si="44"/>
        <v>30500.334646152685</v>
      </c>
      <c r="K328" s="1">
        <f t="shared" si="38"/>
        <v>998.5888299212219</v>
      </c>
    </row>
    <row r="329" spans="2:11" ht="15">
      <c r="B329">
        <f t="shared" si="36"/>
        <v>318</v>
      </c>
      <c r="C329" s="1">
        <f t="shared" si="37"/>
        <v>30500.334646152685</v>
      </c>
      <c r="D329" s="1">
        <f t="shared" si="39"/>
        <v>190.6270915384506</v>
      </c>
      <c r="E329" s="1">
        <f t="shared" si="40"/>
        <v>620.4617383827713</v>
      </c>
      <c r="F329">
        <f t="shared" si="41"/>
        <v>187.5</v>
      </c>
      <c r="G329" s="1">
        <f t="shared" si="42"/>
        <v>0</v>
      </c>
      <c r="I329" s="1">
        <f t="shared" si="43"/>
        <v>620.4617383827713</v>
      </c>
      <c r="J329" s="1">
        <f t="shared" si="44"/>
        <v>29879.872907769914</v>
      </c>
      <c r="K329" s="1">
        <f t="shared" si="38"/>
        <v>998.5888299212219</v>
      </c>
    </row>
    <row r="330" spans="2:11" ht="15">
      <c r="B330">
        <f t="shared" si="36"/>
        <v>319</v>
      </c>
      <c r="C330" s="1">
        <f t="shared" si="37"/>
        <v>29879.872907769914</v>
      </c>
      <c r="D330" s="1">
        <f t="shared" si="39"/>
        <v>186.749205673558</v>
      </c>
      <c r="E330" s="1">
        <f t="shared" si="40"/>
        <v>624.3396242476639</v>
      </c>
      <c r="F330">
        <f t="shared" si="41"/>
        <v>187.5</v>
      </c>
      <c r="G330" s="1">
        <f t="shared" si="42"/>
        <v>0</v>
      </c>
      <c r="I330" s="1">
        <f t="shared" si="43"/>
        <v>624.3396242476639</v>
      </c>
      <c r="J330" s="1">
        <f t="shared" si="44"/>
        <v>29255.53328352225</v>
      </c>
      <c r="K330" s="1">
        <f t="shared" si="38"/>
        <v>998.5888299212219</v>
      </c>
    </row>
    <row r="331" spans="2:11" ht="15">
      <c r="B331">
        <f t="shared" si="36"/>
        <v>320</v>
      </c>
      <c r="C331" s="1">
        <f t="shared" si="37"/>
        <v>29255.53328352225</v>
      </c>
      <c r="D331" s="1">
        <f t="shared" si="39"/>
        <v>182.8470830220096</v>
      </c>
      <c r="E331" s="1">
        <f t="shared" si="40"/>
        <v>628.2417468992123</v>
      </c>
      <c r="F331">
        <f t="shared" si="41"/>
        <v>187.5</v>
      </c>
      <c r="G331" s="1">
        <f t="shared" si="42"/>
        <v>0</v>
      </c>
      <c r="I331" s="1">
        <f t="shared" si="43"/>
        <v>628.2417468992123</v>
      </c>
      <c r="J331" s="1">
        <f t="shared" si="44"/>
        <v>28627.291536623037</v>
      </c>
      <c r="K331" s="1">
        <f t="shared" si="38"/>
        <v>998.588829921222</v>
      </c>
    </row>
    <row r="332" spans="2:11" ht="15">
      <c r="B332">
        <f t="shared" si="36"/>
        <v>321</v>
      </c>
      <c r="C332" s="1">
        <f t="shared" si="37"/>
        <v>28627.291536623037</v>
      </c>
      <c r="D332" s="1">
        <f t="shared" si="39"/>
        <v>178.92057210388955</v>
      </c>
      <c r="E332" s="1">
        <f t="shared" si="40"/>
        <v>632.1682578173323</v>
      </c>
      <c r="F332">
        <f t="shared" si="41"/>
        <v>187.5</v>
      </c>
      <c r="G332" s="1">
        <f t="shared" si="42"/>
        <v>0</v>
      </c>
      <c r="I332" s="1">
        <f t="shared" si="43"/>
        <v>632.1682578173323</v>
      </c>
      <c r="J332" s="1">
        <f t="shared" si="44"/>
        <v>27995.123278805706</v>
      </c>
      <c r="K332" s="1">
        <f t="shared" si="38"/>
        <v>998.5888299212219</v>
      </c>
    </row>
    <row r="333" spans="2:11" ht="15">
      <c r="B333">
        <f aca="true" t="shared" si="45" ref="B333:B396">+IF(J332&gt;1,IF(B332="","",B332+1),"")</f>
        <v>322</v>
      </c>
      <c r="C333" s="1">
        <f aca="true" t="shared" si="46" ref="C333:C396">+IF(B333="","",J332)</f>
        <v>27995.123278805706</v>
      </c>
      <c r="D333" s="1">
        <f t="shared" si="39"/>
        <v>174.96952049253085</v>
      </c>
      <c r="E333" s="1">
        <f t="shared" si="40"/>
        <v>636.119309428691</v>
      </c>
      <c r="F333">
        <f t="shared" si="41"/>
        <v>187.5</v>
      </c>
      <c r="G333" s="1">
        <f t="shared" si="42"/>
        <v>0</v>
      </c>
      <c r="I333" s="1">
        <f t="shared" si="43"/>
        <v>636.119309428691</v>
      </c>
      <c r="J333" s="1">
        <f t="shared" si="44"/>
        <v>27359.003969377016</v>
      </c>
      <c r="K333" s="1">
        <f aca="true" t="shared" si="47" ref="K333:K396">+H333+G333+F333+E333+D333</f>
        <v>998.5888299212219</v>
      </c>
    </row>
    <row r="334" spans="2:11" ht="15">
      <c r="B334">
        <f t="shared" si="45"/>
        <v>323</v>
      </c>
      <c r="C334" s="1">
        <f t="shared" si="46"/>
        <v>27359.003969377016</v>
      </c>
      <c r="D334" s="1">
        <f aca="true" t="shared" si="48" ref="D334:D397">+IF(B334="",0,-IPMT($C$5/12,B334,$C$6,$C$7))</f>
        <v>170.99377480860275</v>
      </c>
      <c r="E334" s="1">
        <f aca="true" t="shared" si="49" ref="E334:E397">+IF(B334="",0,-PPMT($C$5/12,B334,$C$6,$C$7))</f>
        <v>640.0950551126191</v>
      </c>
      <c r="F334">
        <f aca="true" t="shared" si="50" ref="F334:F397">+IF(B334="",0,$G$4)</f>
        <v>187.5</v>
      </c>
      <c r="G334" s="1">
        <f aca="true" t="shared" si="51" ref="G334:G397">+IF(B334="",0,IF(C334&lt;$C$4*0.8,0,$G$5))</f>
        <v>0</v>
      </c>
      <c r="I334" s="1">
        <f aca="true" t="shared" si="52" ref="I334:I397">+IF(B334="",0,E334+H334)</f>
        <v>640.0950551126191</v>
      </c>
      <c r="J334" s="1">
        <f aca="true" t="shared" si="53" ref="J334:J397">+IF(B334="","",C334-I334)</f>
        <v>26718.908914264397</v>
      </c>
      <c r="K334" s="1">
        <f t="shared" si="47"/>
        <v>998.5888299212219</v>
      </c>
    </row>
    <row r="335" spans="2:11" ht="15">
      <c r="B335">
        <f t="shared" si="45"/>
        <v>324</v>
      </c>
      <c r="C335" s="1">
        <f t="shared" si="46"/>
        <v>26718.908914264397</v>
      </c>
      <c r="D335" s="1">
        <f t="shared" si="48"/>
        <v>166.99318071414817</v>
      </c>
      <c r="E335" s="1">
        <f t="shared" si="49"/>
        <v>644.0956492070737</v>
      </c>
      <c r="F335">
        <f t="shared" si="50"/>
        <v>187.5</v>
      </c>
      <c r="G335" s="1">
        <f t="shared" si="51"/>
        <v>0</v>
      </c>
      <c r="I335" s="1">
        <f t="shared" si="52"/>
        <v>644.0956492070737</v>
      </c>
      <c r="J335" s="1">
        <f t="shared" si="53"/>
        <v>26074.813265057324</v>
      </c>
      <c r="K335" s="1">
        <f t="shared" si="47"/>
        <v>998.5888299212219</v>
      </c>
    </row>
    <row r="336" spans="2:11" ht="15">
      <c r="B336">
        <f t="shared" si="45"/>
        <v>325</v>
      </c>
      <c r="C336" s="1">
        <f t="shared" si="46"/>
        <v>26074.813265057324</v>
      </c>
      <c r="D336" s="1">
        <f t="shared" si="48"/>
        <v>162.96758290660364</v>
      </c>
      <c r="E336" s="1">
        <f t="shared" si="49"/>
        <v>648.1212470146182</v>
      </c>
      <c r="F336">
        <f t="shared" si="50"/>
        <v>187.5</v>
      </c>
      <c r="G336" s="1">
        <f t="shared" si="51"/>
        <v>0</v>
      </c>
      <c r="I336" s="1">
        <f t="shared" si="52"/>
        <v>648.1212470146182</v>
      </c>
      <c r="J336" s="1">
        <f t="shared" si="53"/>
        <v>25426.692018042708</v>
      </c>
      <c r="K336" s="1">
        <f t="shared" si="47"/>
        <v>998.5888299212219</v>
      </c>
    </row>
    <row r="337" spans="2:11" ht="15">
      <c r="B337">
        <f t="shared" si="45"/>
        <v>326</v>
      </c>
      <c r="C337" s="1">
        <f t="shared" si="46"/>
        <v>25426.692018042708</v>
      </c>
      <c r="D337" s="1">
        <f t="shared" si="48"/>
        <v>158.91682511276304</v>
      </c>
      <c r="E337" s="1">
        <f t="shared" si="49"/>
        <v>652.1720048084588</v>
      </c>
      <c r="F337">
        <f t="shared" si="50"/>
        <v>187.5</v>
      </c>
      <c r="G337" s="1">
        <f t="shared" si="51"/>
        <v>0</v>
      </c>
      <c r="I337" s="1">
        <f t="shared" si="52"/>
        <v>652.1720048084588</v>
      </c>
      <c r="J337" s="1">
        <f t="shared" si="53"/>
        <v>24774.52001323425</v>
      </c>
      <c r="K337" s="1">
        <f t="shared" si="47"/>
        <v>998.5888299212219</v>
      </c>
    </row>
    <row r="338" spans="2:11" ht="15">
      <c r="B338">
        <f t="shared" si="45"/>
        <v>327</v>
      </c>
      <c r="C338" s="1">
        <f t="shared" si="46"/>
        <v>24774.52001323425</v>
      </c>
      <c r="D338" s="1">
        <f t="shared" si="48"/>
        <v>154.84075008270884</v>
      </c>
      <c r="E338" s="1">
        <f t="shared" si="49"/>
        <v>656.248079838513</v>
      </c>
      <c r="F338">
        <f t="shared" si="50"/>
        <v>187.5</v>
      </c>
      <c r="G338" s="1">
        <f t="shared" si="51"/>
        <v>0</v>
      </c>
      <c r="I338" s="1">
        <f t="shared" si="52"/>
        <v>656.248079838513</v>
      </c>
      <c r="J338" s="1">
        <f t="shared" si="53"/>
        <v>24118.27193339574</v>
      </c>
      <c r="K338" s="1">
        <f t="shared" si="47"/>
        <v>998.5888299212219</v>
      </c>
    </row>
    <row r="339" spans="2:11" ht="15">
      <c r="B339">
        <f t="shared" si="45"/>
        <v>328</v>
      </c>
      <c r="C339" s="1">
        <f t="shared" si="46"/>
        <v>24118.27193339574</v>
      </c>
      <c r="D339" s="1">
        <f t="shared" si="48"/>
        <v>150.73919958371843</v>
      </c>
      <c r="E339" s="1">
        <f t="shared" si="49"/>
        <v>660.3496303375034</v>
      </c>
      <c r="F339">
        <f t="shared" si="50"/>
        <v>187.5</v>
      </c>
      <c r="G339" s="1">
        <f t="shared" si="51"/>
        <v>0</v>
      </c>
      <c r="I339" s="1">
        <f t="shared" si="52"/>
        <v>660.3496303375034</v>
      </c>
      <c r="J339" s="1">
        <f t="shared" si="53"/>
        <v>23457.922303058236</v>
      </c>
      <c r="K339" s="1">
        <f t="shared" si="47"/>
        <v>998.5888299212219</v>
      </c>
    </row>
    <row r="340" spans="2:11" ht="15">
      <c r="B340">
        <f t="shared" si="45"/>
        <v>329</v>
      </c>
      <c r="C340" s="1">
        <f t="shared" si="46"/>
        <v>23457.922303058236</v>
      </c>
      <c r="D340" s="1">
        <f t="shared" si="48"/>
        <v>146.61201439410942</v>
      </c>
      <c r="E340" s="1">
        <f t="shared" si="49"/>
        <v>664.4768155271124</v>
      </c>
      <c r="F340">
        <f t="shared" si="50"/>
        <v>187.5</v>
      </c>
      <c r="G340" s="1">
        <f t="shared" si="51"/>
        <v>0</v>
      </c>
      <c r="I340" s="1">
        <f t="shared" si="52"/>
        <v>664.4768155271124</v>
      </c>
      <c r="J340" s="1">
        <f t="shared" si="53"/>
        <v>22793.445487531124</v>
      </c>
      <c r="K340" s="1">
        <f t="shared" si="47"/>
        <v>998.5888299212219</v>
      </c>
    </row>
    <row r="341" spans="2:11" ht="15">
      <c r="B341">
        <f t="shared" si="45"/>
        <v>330</v>
      </c>
      <c r="C341" s="1">
        <f t="shared" si="46"/>
        <v>22793.445487531124</v>
      </c>
      <c r="D341" s="1">
        <f t="shared" si="48"/>
        <v>142.45903429706448</v>
      </c>
      <c r="E341" s="1">
        <f t="shared" si="49"/>
        <v>668.6297956241574</v>
      </c>
      <c r="F341">
        <f t="shared" si="50"/>
        <v>187.5</v>
      </c>
      <c r="G341" s="1">
        <f t="shared" si="51"/>
        <v>0</v>
      </c>
      <c r="I341" s="1">
        <f t="shared" si="52"/>
        <v>668.6297956241574</v>
      </c>
      <c r="J341" s="1">
        <f t="shared" si="53"/>
        <v>22124.815691906966</v>
      </c>
      <c r="K341" s="1">
        <f t="shared" si="47"/>
        <v>998.5888299212219</v>
      </c>
    </row>
    <row r="342" spans="2:11" ht="15">
      <c r="B342">
        <f t="shared" si="45"/>
        <v>331</v>
      </c>
      <c r="C342" s="1">
        <f t="shared" si="46"/>
        <v>22124.815691906966</v>
      </c>
      <c r="D342" s="1">
        <f t="shared" si="48"/>
        <v>138.28009807441413</v>
      </c>
      <c r="E342" s="1">
        <f t="shared" si="49"/>
        <v>672.8087318468077</v>
      </c>
      <c r="F342">
        <f t="shared" si="50"/>
        <v>187.5</v>
      </c>
      <c r="G342" s="1">
        <f t="shared" si="51"/>
        <v>0</v>
      </c>
      <c r="I342" s="1">
        <f t="shared" si="52"/>
        <v>672.8087318468077</v>
      </c>
      <c r="J342" s="1">
        <f t="shared" si="53"/>
        <v>21452.00696006016</v>
      </c>
      <c r="K342" s="1">
        <f t="shared" si="47"/>
        <v>998.5888299212219</v>
      </c>
    </row>
    <row r="343" spans="2:11" ht="15">
      <c r="B343">
        <f t="shared" si="45"/>
        <v>332</v>
      </c>
      <c r="C343" s="1">
        <f t="shared" si="46"/>
        <v>21452.00696006016</v>
      </c>
      <c r="D343" s="1">
        <f t="shared" si="48"/>
        <v>134.07504350037124</v>
      </c>
      <c r="E343" s="1">
        <f t="shared" si="49"/>
        <v>677.0137864208507</v>
      </c>
      <c r="F343">
        <f t="shared" si="50"/>
        <v>187.5</v>
      </c>
      <c r="G343" s="1">
        <f t="shared" si="51"/>
        <v>0</v>
      </c>
      <c r="I343" s="1">
        <f t="shared" si="52"/>
        <v>677.0137864208507</v>
      </c>
      <c r="J343" s="1">
        <f t="shared" si="53"/>
        <v>20774.99317363931</v>
      </c>
      <c r="K343" s="1">
        <f t="shared" si="47"/>
        <v>998.588829921222</v>
      </c>
    </row>
    <row r="344" spans="2:11" ht="15">
      <c r="B344">
        <f t="shared" si="45"/>
        <v>333</v>
      </c>
      <c r="C344" s="1">
        <f t="shared" si="46"/>
        <v>20774.99317363931</v>
      </c>
      <c r="D344" s="1">
        <f t="shared" si="48"/>
        <v>129.8437073352412</v>
      </c>
      <c r="E344" s="1">
        <f t="shared" si="49"/>
        <v>681.2451225859807</v>
      </c>
      <c r="F344">
        <f t="shared" si="50"/>
        <v>187.5</v>
      </c>
      <c r="G344" s="1">
        <f t="shared" si="51"/>
        <v>0</v>
      </c>
      <c r="I344" s="1">
        <f t="shared" si="52"/>
        <v>681.2451225859807</v>
      </c>
      <c r="J344" s="1">
        <f t="shared" si="53"/>
        <v>20093.748051053328</v>
      </c>
      <c r="K344" s="1">
        <f t="shared" si="47"/>
        <v>998.5888299212219</v>
      </c>
    </row>
    <row r="345" spans="2:11" ht="15">
      <c r="B345">
        <f t="shared" si="45"/>
        <v>334</v>
      </c>
      <c r="C345" s="1">
        <f t="shared" si="46"/>
        <v>20093.748051053328</v>
      </c>
      <c r="D345" s="1">
        <f t="shared" si="48"/>
        <v>125.58592531907779</v>
      </c>
      <c r="E345" s="1">
        <f t="shared" si="49"/>
        <v>685.5029046021441</v>
      </c>
      <c r="F345">
        <f t="shared" si="50"/>
        <v>187.5</v>
      </c>
      <c r="G345" s="1">
        <f t="shared" si="51"/>
        <v>0</v>
      </c>
      <c r="I345" s="1">
        <f t="shared" si="52"/>
        <v>685.5029046021441</v>
      </c>
      <c r="J345" s="1">
        <f t="shared" si="53"/>
        <v>19408.245146451183</v>
      </c>
      <c r="K345" s="1">
        <f t="shared" si="47"/>
        <v>998.5888299212219</v>
      </c>
    </row>
    <row r="346" spans="2:11" ht="15">
      <c r="B346">
        <f t="shared" si="45"/>
        <v>335</v>
      </c>
      <c r="C346" s="1">
        <f t="shared" si="46"/>
        <v>19408.245146451183</v>
      </c>
      <c r="D346" s="1">
        <f t="shared" si="48"/>
        <v>121.3015321653147</v>
      </c>
      <c r="E346" s="1">
        <f t="shared" si="49"/>
        <v>689.7872977559072</v>
      </c>
      <c r="F346">
        <f t="shared" si="50"/>
        <v>187.5</v>
      </c>
      <c r="G346" s="1">
        <f t="shared" si="51"/>
        <v>0</v>
      </c>
      <c r="I346" s="1">
        <f t="shared" si="52"/>
        <v>689.7872977559072</v>
      </c>
      <c r="J346" s="1">
        <f t="shared" si="53"/>
        <v>18718.457848695278</v>
      </c>
      <c r="K346" s="1">
        <f t="shared" si="47"/>
        <v>998.5888299212219</v>
      </c>
    </row>
    <row r="347" spans="2:11" ht="15">
      <c r="B347">
        <f t="shared" si="45"/>
        <v>336</v>
      </c>
      <c r="C347" s="1">
        <f t="shared" si="46"/>
        <v>18718.457848695278</v>
      </c>
      <c r="D347" s="1">
        <f t="shared" si="48"/>
        <v>116.99036155434077</v>
      </c>
      <c r="E347" s="1">
        <f t="shared" si="49"/>
        <v>694.0984683668811</v>
      </c>
      <c r="F347">
        <f t="shared" si="50"/>
        <v>187.5</v>
      </c>
      <c r="G347" s="1">
        <f t="shared" si="51"/>
        <v>0</v>
      </c>
      <c r="I347" s="1">
        <f t="shared" si="52"/>
        <v>694.0984683668811</v>
      </c>
      <c r="J347" s="1">
        <f t="shared" si="53"/>
        <v>18024.3593803284</v>
      </c>
      <c r="K347" s="1">
        <f t="shared" si="47"/>
        <v>998.5888299212219</v>
      </c>
    </row>
    <row r="348" spans="2:11" ht="15">
      <c r="B348">
        <f t="shared" si="45"/>
        <v>337</v>
      </c>
      <c r="C348" s="1">
        <f t="shared" si="46"/>
        <v>18024.3593803284</v>
      </c>
      <c r="D348" s="1">
        <f t="shared" si="48"/>
        <v>112.65224612704695</v>
      </c>
      <c r="E348" s="1">
        <f t="shared" si="49"/>
        <v>698.4365837941749</v>
      </c>
      <c r="F348">
        <f t="shared" si="50"/>
        <v>187.5</v>
      </c>
      <c r="G348" s="1">
        <f t="shared" si="51"/>
        <v>0</v>
      </c>
      <c r="I348" s="1">
        <f t="shared" si="52"/>
        <v>698.4365837941749</v>
      </c>
      <c r="J348" s="1">
        <f t="shared" si="53"/>
        <v>17325.922796534225</v>
      </c>
      <c r="K348" s="1">
        <f t="shared" si="47"/>
        <v>998.5888299212219</v>
      </c>
    </row>
    <row r="349" spans="2:11" ht="15">
      <c r="B349">
        <f t="shared" si="45"/>
        <v>338</v>
      </c>
      <c r="C349" s="1">
        <f t="shared" si="46"/>
        <v>17325.922796534225</v>
      </c>
      <c r="D349" s="1">
        <f t="shared" si="48"/>
        <v>108.28701747833328</v>
      </c>
      <c r="E349" s="1">
        <f t="shared" si="49"/>
        <v>702.8018124428886</v>
      </c>
      <c r="F349">
        <f t="shared" si="50"/>
        <v>187.5</v>
      </c>
      <c r="G349" s="1">
        <f t="shared" si="51"/>
        <v>0</v>
      </c>
      <c r="I349" s="1">
        <f t="shared" si="52"/>
        <v>702.8018124428886</v>
      </c>
      <c r="J349" s="1">
        <f t="shared" si="53"/>
        <v>16623.120984091336</v>
      </c>
      <c r="K349" s="1">
        <f t="shared" si="47"/>
        <v>998.5888299212219</v>
      </c>
    </row>
    <row r="350" spans="2:11" ht="15">
      <c r="B350">
        <f t="shared" si="45"/>
        <v>339</v>
      </c>
      <c r="C350" s="1">
        <f t="shared" si="46"/>
        <v>16623.120984091336</v>
      </c>
      <c r="D350" s="1">
        <f t="shared" si="48"/>
        <v>103.8945061505663</v>
      </c>
      <c r="E350" s="1">
        <f t="shared" si="49"/>
        <v>707.1943237706556</v>
      </c>
      <c r="F350">
        <f t="shared" si="50"/>
        <v>187.5</v>
      </c>
      <c r="G350" s="1">
        <f t="shared" si="51"/>
        <v>0</v>
      </c>
      <c r="I350" s="1">
        <f t="shared" si="52"/>
        <v>707.1943237706556</v>
      </c>
      <c r="J350" s="1">
        <f t="shared" si="53"/>
        <v>15915.92666032068</v>
      </c>
      <c r="K350" s="1">
        <f t="shared" si="47"/>
        <v>998.5888299212219</v>
      </c>
    </row>
    <row r="351" spans="2:11" ht="15">
      <c r="B351">
        <f t="shared" si="45"/>
        <v>340</v>
      </c>
      <c r="C351" s="1">
        <f t="shared" si="46"/>
        <v>15915.92666032068</v>
      </c>
      <c r="D351" s="1">
        <f t="shared" si="48"/>
        <v>99.47454162699869</v>
      </c>
      <c r="E351" s="1">
        <f t="shared" si="49"/>
        <v>711.6142882942232</v>
      </c>
      <c r="F351">
        <f t="shared" si="50"/>
        <v>187.5</v>
      </c>
      <c r="G351" s="1">
        <f t="shared" si="51"/>
        <v>0</v>
      </c>
      <c r="I351" s="1">
        <f t="shared" si="52"/>
        <v>711.6142882942232</v>
      </c>
      <c r="J351" s="1">
        <f t="shared" si="53"/>
        <v>15204.312372026456</v>
      </c>
      <c r="K351" s="1">
        <f t="shared" si="47"/>
        <v>998.5888299212219</v>
      </c>
    </row>
    <row r="352" spans="2:11" ht="15">
      <c r="B352">
        <f t="shared" si="45"/>
        <v>341</v>
      </c>
      <c r="C352" s="1">
        <f t="shared" si="46"/>
        <v>15204.312372026456</v>
      </c>
      <c r="D352" s="1">
        <f t="shared" si="48"/>
        <v>95.02695232516052</v>
      </c>
      <c r="E352" s="1">
        <f t="shared" si="49"/>
        <v>716.0618775960613</v>
      </c>
      <c r="F352">
        <f t="shared" si="50"/>
        <v>187.5</v>
      </c>
      <c r="G352" s="1">
        <f t="shared" si="51"/>
        <v>0</v>
      </c>
      <c r="I352" s="1">
        <f t="shared" si="52"/>
        <v>716.0618775960613</v>
      </c>
      <c r="J352" s="1">
        <f t="shared" si="53"/>
        <v>14488.250494430395</v>
      </c>
      <c r="K352" s="1">
        <f t="shared" si="47"/>
        <v>998.5888299212219</v>
      </c>
    </row>
    <row r="353" spans="2:11" ht="15">
      <c r="B353">
        <f t="shared" si="45"/>
        <v>342</v>
      </c>
      <c r="C353" s="1">
        <f t="shared" si="46"/>
        <v>14488.250494430395</v>
      </c>
      <c r="D353" s="1">
        <f t="shared" si="48"/>
        <v>90.55156559018432</v>
      </c>
      <c r="E353" s="1">
        <f t="shared" si="49"/>
        <v>720.5372643310376</v>
      </c>
      <c r="F353">
        <f t="shared" si="50"/>
        <v>187.5</v>
      </c>
      <c r="G353" s="1">
        <f t="shared" si="51"/>
        <v>0</v>
      </c>
      <c r="I353" s="1">
        <f t="shared" si="52"/>
        <v>720.5372643310376</v>
      </c>
      <c r="J353" s="1">
        <f t="shared" si="53"/>
        <v>13767.713230099356</v>
      </c>
      <c r="K353" s="1">
        <f t="shared" si="47"/>
        <v>998.5888299212219</v>
      </c>
    </row>
    <row r="354" spans="2:11" ht="15">
      <c r="B354">
        <f t="shared" si="45"/>
        <v>343</v>
      </c>
      <c r="C354" s="1">
        <f t="shared" si="46"/>
        <v>13767.713230099356</v>
      </c>
      <c r="D354" s="1">
        <f t="shared" si="48"/>
        <v>86.04820768811622</v>
      </c>
      <c r="E354" s="1">
        <f t="shared" si="49"/>
        <v>725.0406222331056</v>
      </c>
      <c r="F354">
        <f t="shared" si="50"/>
        <v>187.5</v>
      </c>
      <c r="G354" s="1">
        <f t="shared" si="51"/>
        <v>0</v>
      </c>
      <c r="I354" s="1">
        <f t="shared" si="52"/>
        <v>725.0406222331056</v>
      </c>
      <c r="J354" s="1">
        <f t="shared" si="53"/>
        <v>13042.67260786625</v>
      </c>
      <c r="K354" s="1">
        <f t="shared" si="47"/>
        <v>998.5888299212219</v>
      </c>
    </row>
    <row r="355" spans="2:11" ht="15">
      <c r="B355">
        <f t="shared" si="45"/>
        <v>344</v>
      </c>
      <c r="C355" s="1">
        <f t="shared" si="46"/>
        <v>13042.67260786625</v>
      </c>
      <c r="D355" s="1">
        <f t="shared" si="48"/>
        <v>81.51670379915959</v>
      </c>
      <c r="E355" s="1">
        <f t="shared" si="49"/>
        <v>729.5721261220623</v>
      </c>
      <c r="F355">
        <f t="shared" si="50"/>
        <v>187.5</v>
      </c>
      <c r="G355" s="1">
        <f t="shared" si="51"/>
        <v>0</v>
      </c>
      <c r="I355" s="1">
        <f t="shared" si="52"/>
        <v>729.5721261220623</v>
      </c>
      <c r="J355" s="1">
        <f t="shared" si="53"/>
        <v>12313.100481744188</v>
      </c>
      <c r="K355" s="1">
        <f t="shared" si="47"/>
        <v>998.5888299212219</v>
      </c>
    </row>
    <row r="356" spans="2:11" ht="15">
      <c r="B356">
        <f t="shared" si="45"/>
        <v>345</v>
      </c>
      <c r="C356" s="1">
        <f t="shared" si="46"/>
        <v>12313.100481744188</v>
      </c>
      <c r="D356" s="1">
        <f t="shared" si="48"/>
        <v>76.95687801089662</v>
      </c>
      <c r="E356" s="1">
        <f t="shared" si="49"/>
        <v>734.1319519103253</v>
      </c>
      <c r="F356">
        <f t="shared" si="50"/>
        <v>187.5</v>
      </c>
      <c r="G356" s="1">
        <f t="shared" si="51"/>
        <v>0</v>
      </c>
      <c r="I356" s="1">
        <f t="shared" si="52"/>
        <v>734.1319519103253</v>
      </c>
      <c r="J356" s="1">
        <f t="shared" si="53"/>
        <v>11578.968529833863</v>
      </c>
      <c r="K356" s="1">
        <f t="shared" si="47"/>
        <v>998.5888299212219</v>
      </c>
    </row>
    <row r="357" spans="2:11" ht="15">
      <c r="B357">
        <f t="shared" si="45"/>
        <v>346</v>
      </c>
      <c r="C357" s="1">
        <f t="shared" si="46"/>
        <v>11578.968529833863</v>
      </c>
      <c r="D357" s="1">
        <f t="shared" si="48"/>
        <v>72.36855331145706</v>
      </c>
      <c r="E357" s="1">
        <f t="shared" si="49"/>
        <v>738.7202766097648</v>
      </c>
      <c r="F357">
        <f t="shared" si="50"/>
        <v>187.5</v>
      </c>
      <c r="G357" s="1">
        <f t="shared" si="51"/>
        <v>0</v>
      </c>
      <c r="I357" s="1">
        <f t="shared" si="52"/>
        <v>738.7202766097648</v>
      </c>
      <c r="J357" s="1">
        <f t="shared" si="53"/>
        <v>10840.248253224097</v>
      </c>
      <c r="K357" s="1">
        <f t="shared" si="47"/>
        <v>998.5888299212219</v>
      </c>
    </row>
    <row r="358" spans="2:11" ht="15">
      <c r="B358">
        <f t="shared" si="45"/>
        <v>347</v>
      </c>
      <c r="C358" s="1">
        <f t="shared" si="46"/>
        <v>10840.248253224097</v>
      </c>
      <c r="D358" s="1">
        <f t="shared" si="48"/>
        <v>67.7515515826446</v>
      </c>
      <c r="E358" s="1">
        <f t="shared" si="49"/>
        <v>743.3372783385773</v>
      </c>
      <c r="F358">
        <f t="shared" si="50"/>
        <v>187.5</v>
      </c>
      <c r="G358" s="1">
        <f t="shared" si="51"/>
        <v>0</v>
      </c>
      <c r="I358" s="1">
        <f t="shared" si="52"/>
        <v>743.3372783385773</v>
      </c>
      <c r="J358" s="1">
        <f t="shared" si="53"/>
        <v>10096.91097488552</v>
      </c>
      <c r="K358" s="1">
        <f t="shared" si="47"/>
        <v>998.588829921222</v>
      </c>
    </row>
    <row r="359" spans="2:11" ht="15">
      <c r="B359">
        <f t="shared" si="45"/>
        <v>348</v>
      </c>
      <c r="C359" s="1">
        <f t="shared" si="46"/>
        <v>10096.91097488552</v>
      </c>
      <c r="D359" s="1">
        <f t="shared" si="48"/>
        <v>63.10569359302971</v>
      </c>
      <c r="E359" s="1">
        <f t="shared" si="49"/>
        <v>747.9831363281921</v>
      </c>
      <c r="F359">
        <f t="shared" si="50"/>
        <v>187.5</v>
      </c>
      <c r="G359" s="1">
        <f t="shared" si="51"/>
        <v>0</v>
      </c>
      <c r="I359" s="1">
        <f t="shared" si="52"/>
        <v>747.9831363281921</v>
      </c>
      <c r="J359" s="1">
        <f t="shared" si="53"/>
        <v>9348.927838557329</v>
      </c>
      <c r="K359" s="1">
        <f t="shared" si="47"/>
        <v>998.5888299212219</v>
      </c>
    </row>
    <row r="360" spans="2:11" ht="15">
      <c r="B360">
        <f t="shared" si="45"/>
        <v>349</v>
      </c>
      <c r="C360" s="1">
        <f t="shared" si="46"/>
        <v>9348.927838557329</v>
      </c>
      <c r="D360" s="1">
        <f t="shared" si="48"/>
        <v>58.43079899097793</v>
      </c>
      <c r="E360" s="1">
        <f t="shared" si="49"/>
        <v>752.658030930244</v>
      </c>
      <c r="F360">
        <f t="shared" si="50"/>
        <v>187.5</v>
      </c>
      <c r="G360" s="1">
        <f t="shared" si="51"/>
        <v>0</v>
      </c>
      <c r="I360" s="1">
        <f t="shared" si="52"/>
        <v>752.658030930244</v>
      </c>
      <c r="J360" s="1">
        <f t="shared" si="53"/>
        <v>8596.269807627084</v>
      </c>
      <c r="K360" s="1">
        <f t="shared" si="47"/>
        <v>998.5888299212219</v>
      </c>
    </row>
    <row r="361" spans="2:11" ht="15">
      <c r="B361">
        <f t="shared" si="45"/>
        <v>350</v>
      </c>
      <c r="C361" s="1">
        <f t="shared" si="46"/>
        <v>8596.269807627084</v>
      </c>
      <c r="D361" s="1">
        <f t="shared" si="48"/>
        <v>53.72668629766412</v>
      </c>
      <c r="E361" s="1">
        <f t="shared" si="49"/>
        <v>757.3621436235577</v>
      </c>
      <c r="F361">
        <f t="shared" si="50"/>
        <v>187.5</v>
      </c>
      <c r="G361" s="1">
        <f t="shared" si="51"/>
        <v>0</v>
      </c>
      <c r="I361" s="1">
        <f t="shared" si="52"/>
        <v>757.3621436235577</v>
      </c>
      <c r="J361" s="1">
        <f t="shared" si="53"/>
        <v>7838.907664003526</v>
      </c>
      <c r="K361" s="1">
        <f t="shared" si="47"/>
        <v>998.5888299212219</v>
      </c>
    </row>
    <row r="362" spans="2:11" ht="15">
      <c r="B362">
        <f t="shared" si="45"/>
        <v>351</v>
      </c>
      <c r="C362" s="1">
        <f t="shared" si="46"/>
        <v>7838.907664003526</v>
      </c>
      <c r="D362" s="1">
        <f t="shared" si="48"/>
        <v>48.993172900016354</v>
      </c>
      <c r="E362" s="1">
        <f t="shared" si="49"/>
        <v>762.0956570212055</v>
      </c>
      <c r="F362">
        <f t="shared" si="50"/>
        <v>187.5</v>
      </c>
      <c r="G362" s="1">
        <f t="shared" si="51"/>
        <v>0</v>
      </c>
      <c r="I362" s="1">
        <f t="shared" si="52"/>
        <v>762.0956570212055</v>
      </c>
      <c r="J362" s="1">
        <f t="shared" si="53"/>
        <v>7076.812006982321</v>
      </c>
      <c r="K362" s="1">
        <f t="shared" si="47"/>
        <v>998.5888299212219</v>
      </c>
    </row>
    <row r="363" spans="2:11" ht="15">
      <c r="B363">
        <f t="shared" si="45"/>
        <v>352</v>
      </c>
      <c r="C363" s="1">
        <f t="shared" si="46"/>
        <v>7076.812006982321</v>
      </c>
      <c r="D363" s="1">
        <f t="shared" si="48"/>
        <v>44.23007504363413</v>
      </c>
      <c r="E363" s="1">
        <f t="shared" si="49"/>
        <v>766.8587548775878</v>
      </c>
      <c r="F363">
        <f t="shared" si="50"/>
        <v>187.5</v>
      </c>
      <c r="G363" s="1">
        <f t="shared" si="51"/>
        <v>0</v>
      </c>
      <c r="I363" s="1">
        <f t="shared" si="52"/>
        <v>766.8587548775878</v>
      </c>
      <c r="J363" s="1">
        <f t="shared" si="53"/>
        <v>6309.953252104733</v>
      </c>
      <c r="K363" s="1">
        <f t="shared" si="47"/>
        <v>998.5888299212219</v>
      </c>
    </row>
    <row r="364" spans="2:11" ht="15">
      <c r="B364">
        <f t="shared" si="45"/>
        <v>353</v>
      </c>
      <c r="C364" s="1">
        <f t="shared" si="46"/>
        <v>6309.953252104733</v>
      </c>
      <c r="D364" s="1">
        <f t="shared" si="48"/>
        <v>39.43720782564924</v>
      </c>
      <c r="E364" s="1">
        <f t="shared" si="49"/>
        <v>771.6516220955726</v>
      </c>
      <c r="F364">
        <f t="shared" si="50"/>
        <v>187.5</v>
      </c>
      <c r="G364" s="1">
        <f t="shared" si="51"/>
        <v>0</v>
      </c>
      <c r="I364" s="1">
        <f t="shared" si="52"/>
        <v>771.6516220955726</v>
      </c>
      <c r="J364" s="1">
        <f t="shared" si="53"/>
        <v>5538.30163000916</v>
      </c>
      <c r="K364" s="1">
        <f t="shared" si="47"/>
        <v>998.5888299212219</v>
      </c>
    </row>
    <row r="365" spans="2:11" ht="15">
      <c r="B365">
        <f t="shared" si="45"/>
        <v>354</v>
      </c>
      <c r="C365" s="1">
        <f t="shared" si="46"/>
        <v>5538.30163000916</v>
      </c>
      <c r="D365" s="1">
        <f t="shared" si="48"/>
        <v>34.61438518755167</v>
      </c>
      <c r="E365" s="1">
        <f t="shared" si="49"/>
        <v>776.4744447336702</v>
      </c>
      <c r="F365">
        <f t="shared" si="50"/>
        <v>187.5</v>
      </c>
      <c r="G365" s="1">
        <f t="shared" si="51"/>
        <v>0</v>
      </c>
      <c r="I365" s="1">
        <f t="shared" si="52"/>
        <v>776.4744447336702</v>
      </c>
      <c r="J365" s="1">
        <f t="shared" si="53"/>
        <v>4761.82718527549</v>
      </c>
      <c r="K365" s="1">
        <f t="shared" si="47"/>
        <v>998.5888299212219</v>
      </c>
    </row>
    <row r="366" spans="2:11" ht="15">
      <c r="B366">
        <f t="shared" si="45"/>
        <v>355</v>
      </c>
      <c r="C366" s="1">
        <f t="shared" si="46"/>
        <v>4761.82718527549</v>
      </c>
      <c r="D366" s="1">
        <f t="shared" si="48"/>
        <v>29.7614199079675</v>
      </c>
      <c r="E366" s="1">
        <f t="shared" si="49"/>
        <v>781.3274100132544</v>
      </c>
      <c r="F366">
        <f t="shared" si="50"/>
        <v>187.5</v>
      </c>
      <c r="G366" s="1">
        <f t="shared" si="51"/>
        <v>0</v>
      </c>
      <c r="I366" s="1">
        <f t="shared" si="52"/>
        <v>781.3274100132544</v>
      </c>
      <c r="J366" s="1">
        <f t="shared" si="53"/>
        <v>3980.4997752622353</v>
      </c>
      <c r="K366" s="1">
        <f t="shared" si="47"/>
        <v>998.5888299212219</v>
      </c>
    </row>
    <row r="367" spans="2:11" ht="15">
      <c r="B367">
        <f t="shared" si="45"/>
        <v>356</v>
      </c>
      <c r="C367" s="1">
        <f t="shared" si="46"/>
        <v>3980.4997752622353</v>
      </c>
      <c r="D367" s="1">
        <f t="shared" si="48"/>
        <v>24.878123595382203</v>
      </c>
      <c r="E367" s="1">
        <f t="shared" si="49"/>
        <v>786.2107063258396</v>
      </c>
      <c r="F367">
        <f t="shared" si="50"/>
        <v>187.5</v>
      </c>
      <c r="G367" s="1">
        <f t="shared" si="51"/>
        <v>0</v>
      </c>
      <c r="I367" s="1">
        <f t="shared" si="52"/>
        <v>786.2107063258396</v>
      </c>
      <c r="J367" s="1">
        <f t="shared" si="53"/>
        <v>3194.289068936396</v>
      </c>
      <c r="K367" s="1">
        <f t="shared" si="47"/>
        <v>998.5888299212219</v>
      </c>
    </row>
    <row r="368" spans="2:11" ht="15">
      <c r="B368">
        <f t="shared" si="45"/>
        <v>357</v>
      </c>
      <c r="C368" s="1">
        <f t="shared" si="46"/>
        <v>3194.289068936396</v>
      </c>
      <c r="D368" s="1">
        <f t="shared" si="48"/>
        <v>19.96430668084649</v>
      </c>
      <c r="E368" s="1">
        <f t="shared" si="49"/>
        <v>791.1245232403754</v>
      </c>
      <c r="F368">
        <f t="shared" si="50"/>
        <v>187.5</v>
      </c>
      <c r="G368" s="1">
        <f t="shared" si="51"/>
        <v>0</v>
      </c>
      <c r="I368" s="1">
        <f t="shared" si="52"/>
        <v>791.1245232403754</v>
      </c>
      <c r="J368" s="1">
        <f t="shared" si="53"/>
        <v>2403.1645456960205</v>
      </c>
      <c r="K368" s="1">
        <f t="shared" si="47"/>
        <v>998.5888299212219</v>
      </c>
    </row>
    <row r="369" spans="2:11" ht="15">
      <c r="B369">
        <f t="shared" si="45"/>
        <v>358</v>
      </c>
      <c r="C369" s="1">
        <f t="shared" si="46"/>
        <v>2403.1645456960205</v>
      </c>
      <c r="D369" s="1">
        <f t="shared" si="48"/>
        <v>15.019778410594153</v>
      </c>
      <c r="E369" s="1">
        <f t="shared" si="49"/>
        <v>796.0690515106277</v>
      </c>
      <c r="F369">
        <f t="shared" si="50"/>
        <v>187.5</v>
      </c>
      <c r="G369" s="1">
        <f t="shared" si="51"/>
        <v>0</v>
      </c>
      <c r="I369" s="1">
        <f t="shared" si="52"/>
        <v>796.0690515106277</v>
      </c>
      <c r="J369" s="1">
        <f t="shared" si="53"/>
        <v>1607.095494185393</v>
      </c>
      <c r="K369" s="1">
        <f t="shared" si="47"/>
        <v>998.5888299212219</v>
      </c>
    </row>
    <row r="370" spans="2:11" ht="15">
      <c r="B370">
        <f t="shared" si="45"/>
        <v>359</v>
      </c>
      <c r="C370" s="1">
        <f t="shared" si="46"/>
        <v>1607.095494185393</v>
      </c>
      <c r="D370" s="1">
        <f t="shared" si="48"/>
        <v>10.044346838652563</v>
      </c>
      <c r="E370" s="1">
        <f t="shared" si="49"/>
        <v>801.0444830825693</v>
      </c>
      <c r="F370">
        <f t="shared" si="50"/>
        <v>187.5</v>
      </c>
      <c r="G370" s="1">
        <f t="shared" si="51"/>
        <v>0</v>
      </c>
      <c r="I370" s="1">
        <f t="shared" si="52"/>
        <v>801.0444830825693</v>
      </c>
      <c r="J370" s="1">
        <f t="shared" si="53"/>
        <v>806.0510111028236</v>
      </c>
      <c r="K370" s="1">
        <f t="shared" si="47"/>
        <v>998.5888299212219</v>
      </c>
    </row>
    <row r="371" spans="2:11" ht="15">
      <c r="B371">
        <f t="shared" si="45"/>
        <v>360</v>
      </c>
      <c r="C371" s="1">
        <f t="shared" si="46"/>
        <v>806.0510111028236</v>
      </c>
      <c r="D371" s="1">
        <f t="shared" si="48"/>
        <v>5.037818819387757</v>
      </c>
      <c r="E371" s="1">
        <f t="shared" si="49"/>
        <v>806.0510111018341</v>
      </c>
      <c r="F371">
        <f t="shared" si="50"/>
        <v>187.5</v>
      </c>
      <c r="G371" s="1">
        <f t="shared" si="51"/>
        <v>0</v>
      </c>
      <c r="I371" s="1">
        <f t="shared" si="52"/>
        <v>806.0510111018341</v>
      </c>
      <c r="J371" s="1">
        <f t="shared" si="53"/>
        <v>9.89530235528946E-10</v>
      </c>
      <c r="K371" s="1">
        <f t="shared" si="47"/>
        <v>998.5888299212219</v>
      </c>
    </row>
    <row r="372" spans="2:11" ht="15">
      <c r="B372" t="str">
        <f t="shared" si="45"/>
        <v/>
      </c>
      <c r="C372" s="1" t="str">
        <f t="shared" si="46"/>
        <v/>
      </c>
      <c r="D372" s="1">
        <f t="shared" si="48"/>
        <v>0</v>
      </c>
      <c r="E372" s="1">
        <f t="shared" si="49"/>
        <v>0</v>
      </c>
      <c r="F372">
        <f t="shared" si="50"/>
        <v>0</v>
      </c>
      <c r="G372" s="1">
        <f t="shared" si="51"/>
        <v>0</v>
      </c>
      <c r="I372" s="1">
        <f t="shared" si="52"/>
        <v>0</v>
      </c>
      <c r="J372" s="1" t="str">
        <f t="shared" si="53"/>
        <v/>
      </c>
      <c r="K372" s="1">
        <f t="shared" si="47"/>
        <v>0</v>
      </c>
    </row>
    <row r="373" spans="2:11" ht="15">
      <c r="B373" t="str">
        <f t="shared" si="45"/>
        <v/>
      </c>
      <c r="C373" s="1" t="str">
        <f t="shared" si="46"/>
        <v/>
      </c>
      <c r="D373" s="1">
        <f t="shared" si="48"/>
        <v>0</v>
      </c>
      <c r="E373" s="1">
        <f t="shared" si="49"/>
        <v>0</v>
      </c>
      <c r="F373">
        <f t="shared" si="50"/>
        <v>0</v>
      </c>
      <c r="G373" s="1">
        <f t="shared" si="51"/>
        <v>0</v>
      </c>
      <c r="I373" s="1">
        <f t="shared" si="52"/>
        <v>0</v>
      </c>
      <c r="J373" s="1" t="str">
        <f t="shared" si="53"/>
        <v/>
      </c>
      <c r="K373" s="1">
        <f t="shared" si="47"/>
        <v>0</v>
      </c>
    </row>
    <row r="374" spans="2:11" ht="15">
      <c r="B374" t="str">
        <f t="shared" si="45"/>
        <v/>
      </c>
      <c r="C374" s="1" t="str">
        <f t="shared" si="46"/>
        <v/>
      </c>
      <c r="D374" s="1">
        <f t="shared" si="48"/>
        <v>0</v>
      </c>
      <c r="E374" s="1">
        <f t="shared" si="49"/>
        <v>0</v>
      </c>
      <c r="F374">
        <f t="shared" si="50"/>
        <v>0</v>
      </c>
      <c r="G374" s="1">
        <f t="shared" si="51"/>
        <v>0</v>
      </c>
      <c r="I374" s="1">
        <f t="shared" si="52"/>
        <v>0</v>
      </c>
      <c r="J374" s="1" t="str">
        <f t="shared" si="53"/>
        <v/>
      </c>
      <c r="K374" s="1">
        <f t="shared" si="47"/>
        <v>0</v>
      </c>
    </row>
    <row r="375" spans="2:11" ht="15">
      <c r="B375" t="str">
        <f t="shared" si="45"/>
        <v/>
      </c>
      <c r="C375" s="1" t="str">
        <f t="shared" si="46"/>
        <v/>
      </c>
      <c r="D375" s="1">
        <f t="shared" si="48"/>
        <v>0</v>
      </c>
      <c r="E375" s="1">
        <f t="shared" si="49"/>
        <v>0</v>
      </c>
      <c r="F375">
        <f t="shared" si="50"/>
        <v>0</v>
      </c>
      <c r="G375" s="1">
        <f t="shared" si="51"/>
        <v>0</v>
      </c>
      <c r="I375" s="1">
        <f t="shared" si="52"/>
        <v>0</v>
      </c>
      <c r="J375" s="1" t="str">
        <f t="shared" si="53"/>
        <v/>
      </c>
      <c r="K375" s="1">
        <f t="shared" si="47"/>
        <v>0</v>
      </c>
    </row>
    <row r="376" spans="2:11" ht="15">
      <c r="B376" t="str">
        <f t="shared" si="45"/>
        <v/>
      </c>
      <c r="C376" s="1" t="str">
        <f t="shared" si="46"/>
        <v/>
      </c>
      <c r="D376" s="1">
        <f t="shared" si="48"/>
        <v>0</v>
      </c>
      <c r="E376" s="1">
        <f t="shared" si="49"/>
        <v>0</v>
      </c>
      <c r="F376">
        <f t="shared" si="50"/>
        <v>0</v>
      </c>
      <c r="G376" s="1">
        <f t="shared" si="51"/>
        <v>0</v>
      </c>
      <c r="I376" s="1">
        <f t="shared" si="52"/>
        <v>0</v>
      </c>
      <c r="J376" s="1" t="str">
        <f t="shared" si="53"/>
        <v/>
      </c>
      <c r="K376" s="1">
        <f t="shared" si="47"/>
        <v>0</v>
      </c>
    </row>
    <row r="377" spans="2:11" ht="15">
      <c r="B377" t="str">
        <f t="shared" si="45"/>
        <v/>
      </c>
      <c r="C377" s="1" t="str">
        <f t="shared" si="46"/>
        <v/>
      </c>
      <c r="D377" s="1">
        <f t="shared" si="48"/>
        <v>0</v>
      </c>
      <c r="E377" s="1">
        <f t="shared" si="49"/>
        <v>0</v>
      </c>
      <c r="F377">
        <f t="shared" si="50"/>
        <v>0</v>
      </c>
      <c r="G377" s="1">
        <f t="shared" si="51"/>
        <v>0</v>
      </c>
      <c r="I377" s="1">
        <f t="shared" si="52"/>
        <v>0</v>
      </c>
      <c r="J377" s="1" t="str">
        <f t="shared" si="53"/>
        <v/>
      </c>
      <c r="K377" s="1">
        <f t="shared" si="47"/>
        <v>0</v>
      </c>
    </row>
    <row r="378" spans="2:11" ht="15">
      <c r="B378" t="str">
        <f t="shared" si="45"/>
        <v/>
      </c>
      <c r="C378" s="1" t="str">
        <f t="shared" si="46"/>
        <v/>
      </c>
      <c r="D378" s="1">
        <f t="shared" si="48"/>
        <v>0</v>
      </c>
      <c r="E378" s="1">
        <f t="shared" si="49"/>
        <v>0</v>
      </c>
      <c r="F378">
        <f t="shared" si="50"/>
        <v>0</v>
      </c>
      <c r="G378" s="1">
        <f t="shared" si="51"/>
        <v>0</v>
      </c>
      <c r="I378" s="1">
        <f t="shared" si="52"/>
        <v>0</v>
      </c>
      <c r="J378" s="1" t="str">
        <f t="shared" si="53"/>
        <v/>
      </c>
      <c r="K378" s="1">
        <f t="shared" si="47"/>
        <v>0</v>
      </c>
    </row>
    <row r="379" spans="2:11" ht="15">
      <c r="B379" t="str">
        <f t="shared" si="45"/>
        <v/>
      </c>
      <c r="C379" s="1" t="str">
        <f t="shared" si="46"/>
        <v/>
      </c>
      <c r="D379" s="1">
        <f t="shared" si="48"/>
        <v>0</v>
      </c>
      <c r="E379" s="1">
        <f t="shared" si="49"/>
        <v>0</v>
      </c>
      <c r="F379">
        <f t="shared" si="50"/>
        <v>0</v>
      </c>
      <c r="G379" s="1">
        <f t="shared" si="51"/>
        <v>0</v>
      </c>
      <c r="I379" s="1">
        <f t="shared" si="52"/>
        <v>0</v>
      </c>
      <c r="J379" s="1" t="str">
        <f t="shared" si="53"/>
        <v/>
      </c>
      <c r="K379" s="1">
        <f t="shared" si="47"/>
        <v>0</v>
      </c>
    </row>
    <row r="380" spans="2:11" ht="15">
      <c r="B380" t="str">
        <f t="shared" si="45"/>
        <v/>
      </c>
      <c r="C380" s="1" t="str">
        <f t="shared" si="46"/>
        <v/>
      </c>
      <c r="D380" s="1">
        <f t="shared" si="48"/>
        <v>0</v>
      </c>
      <c r="E380" s="1">
        <f t="shared" si="49"/>
        <v>0</v>
      </c>
      <c r="F380">
        <f t="shared" si="50"/>
        <v>0</v>
      </c>
      <c r="G380" s="1">
        <f t="shared" si="51"/>
        <v>0</v>
      </c>
      <c r="I380" s="1">
        <f t="shared" si="52"/>
        <v>0</v>
      </c>
      <c r="J380" s="1" t="str">
        <f t="shared" si="53"/>
        <v/>
      </c>
      <c r="K380" s="1">
        <f t="shared" si="47"/>
        <v>0</v>
      </c>
    </row>
    <row r="381" spans="2:11" ht="15">
      <c r="B381" t="str">
        <f t="shared" si="45"/>
        <v/>
      </c>
      <c r="C381" s="1" t="str">
        <f t="shared" si="46"/>
        <v/>
      </c>
      <c r="D381" s="1">
        <f t="shared" si="48"/>
        <v>0</v>
      </c>
      <c r="E381" s="1">
        <f t="shared" si="49"/>
        <v>0</v>
      </c>
      <c r="F381">
        <f t="shared" si="50"/>
        <v>0</v>
      </c>
      <c r="G381" s="1">
        <f t="shared" si="51"/>
        <v>0</v>
      </c>
      <c r="I381" s="1">
        <f t="shared" si="52"/>
        <v>0</v>
      </c>
      <c r="J381" s="1" t="str">
        <f t="shared" si="53"/>
        <v/>
      </c>
      <c r="K381" s="1">
        <f t="shared" si="47"/>
        <v>0</v>
      </c>
    </row>
    <row r="382" spans="2:11" ht="15">
      <c r="B382" t="str">
        <f t="shared" si="45"/>
        <v/>
      </c>
      <c r="C382" s="1" t="str">
        <f t="shared" si="46"/>
        <v/>
      </c>
      <c r="D382" s="1">
        <f t="shared" si="48"/>
        <v>0</v>
      </c>
      <c r="E382" s="1">
        <f t="shared" si="49"/>
        <v>0</v>
      </c>
      <c r="F382">
        <f t="shared" si="50"/>
        <v>0</v>
      </c>
      <c r="G382" s="1">
        <f t="shared" si="51"/>
        <v>0</v>
      </c>
      <c r="I382" s="1">
        <f t="shared" si="52"/>
        <v>0</v>
      </c>
      <c r="J382" s="1" t="str">
        <f t="shared" si="53"/>
        <v/>
      </c>
      <c r="K382" s="1">
        <f t="shared" si="47"/>
        <v>0</v>
      </c>
    </row>
    <row r="383" spans="2:11" ht="15">
      <c r="B383" t="str">
        <f t="shared" si="45"/>
        <v/>
      </c>
      <c r="C383" s="1" t="str">
        <f t="shared" si="46"/>
        <v/>
      </c>
      <c r="D383" s="1">
        <f t="shared" si="48"/>
        <v>0</v>
      </c>
      <c r="E383" s="1">
        <f t="shared" si="49"/>
        <v>0</v>
      </c>
      <c r="F383">
        <f t="shared" si="50"/>
        <v>0</v>
      </c>
      <c r="G383" s="1">
        <f t="shared" si="51"/>
        <v>0</v>
      </c>
      <c r="I383" s="1">
        <f t="shared" si="52"/>
        <v>0</v>
      </c>
      <c r="J383" s="1" t="str">
        <f t="shared" si="53"/>
        <v/>
      </c>
      <c r="K383" s="1">
        <f t="shared" si="47"/>
        <v>0</v>
      </c>
    </row>
    <row r="384" spans="2:11" ht="15">
      <c r="B384" t="str">
        <f t="shared" si="45"/>
        <v/>
      </c>
      <c r="C384" s="1" t="str">
        <f t="shared" si="46"/>
        <v/>
      </c>
      <c r="D384" s="1">
        <f t="shared" si="48"/>
        <v>0</v>
      </c>
      <c r="E384" s="1">
        <f t="shared" si="49"/>
        <v>0</v>
      </c>
      <c r="F384">
        <f t="shared" si="50"/>
        <v>0</v>
      </c>
      <c r="G384" s="1">
        <f t="shared" si="51"/>
        <v>0</v>
      </c>
      <c r="I384" s="1">
        <f t="shared" si="52"/>
        <v>0</v>
      </c>
      <c r="J384" s="1" t="str">
        <f t="shared" si="53"/>
        <v/>
      </c>
      <c r="K384" s="1">
        <f t="shared" si="47"/>
        <v>0</v>
      </c>
    </row>
    <row r="385" spans="2:11" ht="15">
      <c r="B385" t="str">
        <f t="shared" si="45"/>
        <v/>
      </c>
      <c r="C385" s="1" t="str">
        <f t="shared" si="46"/>
        <v/>
      </c>
      <c r="D385" s="1">
        <f t="shared" si="48"/>
        <v>0</v>
      </c>
      <c r="E385" s="1">
        <f t="shared" si="49"/>
        <v>0</v>
      </c>
      <c r="F385">
        <f t="shared" si="50"/>
        <v>0</v>
      </c>
      <c r="G385" s="1">
        <f t="shared" si="51"/>
        <v>0</v>
      </c>
      <c r="I385" s="1">
        <f t="shared" si="52"/>
        <v>0</v>
      </c>
      <c r="J385" s="1" t="str">
        <f t="shared" si="53"/>
        <v/>
      </c>
      <c r="K385" s="1">
        <f t="shared" si="47"/>
        <v>0</v>
      </c>
    </row>
    <row r="386" spans="2:11" ht="15">
      <c r="B386" t="str">
        <f t="shared" si="45"/>
        <v/>
      </c>
      <c r="C386" s="1" t="str">
        <f t="shared" si="46"/>
        <v/>
      </c>
      <c r="D386" s="1">
        <f t="shared" si="48"/>
        <v>0</v>
      </c>
      <c r="E386" s="1">
        <f t="shared" si="49"/>
        <v>0</v>
      </c>
      <c r="F386">
        <f t="shared" si="50"/>
        <v>0</v>
      </c>
      <c r="G386" s="1">
        <f t="shared" si="51"/>
        <v>0</v>
      </c>
      <c r="I386" s="1">
        <f t="shared" si="52"/>
        <v>0</v>
      </c>
      <c r="J386" s="1" t="str">
        <f t="shared" si="53"/>
        <v/>
      </c>
      <c r="K386" s="1">
        <f t="shared" si="47"/>
        <v>0</v>
      </c>
    </row>
    <row r="387" spans="2:11" ht="15">
      <c r="B387" t="str">
        <f t="shared" si="45"/>
        <v/>
      </c>
      <c r="C387" s="1" t="str">
        <f t="shared" si="46"/>
        <v/>
      </c>
      <c r="D387" s="1">
        <f t="shared" si="48"/>
        <v>0</v>
      </c>
      <c r="E387" s="1">
        <f t="shared" si="49"/>
        <v>0</v>
      </c>
      <c r="F387">
        <f t="shared" si="50"/>
        <v>0</v>
      </c>
      <c r="G387" s="1">
        <f t="shared" si="51"/>
        <v>0</v>
      </c>
      <c r="I387" s="1">
        <f t="shared" si="52"/>
        <v>0</v>
      </c>
      <c r="J387" s="1" t="str">
        <f t="shared" si="53"/>
        <v/>
      </c>
      <c r="K387" s="1">
        <f t="shared" si="47"/>
        <v>0</v>
      </c>
    </row>
    <row r="388" spans="2:11" ht="15">
      <c r="B388" t="str">
        <f t="shared" si="45"/>
        <v/>
      </c>
      <c r="C388" s="1" t="str">
        <f t="shared" si="46"/>
        <v/>
      </c>
      <c r="D388" s="1">
        <f t="shared" si="48"/>
        <v>0</v>
      </c>
      <c r="E388" s="1">
        <f t="shared" si="49"/>
        <v>0</v>
      </c>
      <c r="F388">
        <f t="shared" si="50"/>
        <v>0</v>
      </c>
      <c r="G388" s="1">
        <f t="shared" si="51"/>
        <v>0</v>
      </c>
      <c r="I388" s="1">
        <f t="shared" si="52"/>
        <v>0</v>
      </c>
      <c r="J388" s="1" t="str">
        <f t="shared" si="53"/>
        <v/>
      </c>
      <c r="K388" s="1">
        <f t="shared" si="47"/>
        <v>0</v>
      </c>
    </row>
    <row r="389" spans="2:11" ht="15">
      <c r="B389" t="str">
        <f t="shared" si="45"/>
        <v/>
      </c>
      <c r="C389" s="1" t="str">
        <f t="shared" si="46"/>
        <v/>
      </c>
      <c r="D389" s="1">
        <f t="shared" si="48"/>
        <v>0</v>
      </c>
      <c r="E389" s="1">
        <f t="shared" si="49"/>
        <v>0</v>
      </c>
      <c r="F389">
        <f t="shared" si="50"/>
        <v>0</v>
      </c>
      <c r="G389" s="1">
        <f t="shared" si="51"/>
        <v>0</v>
      </c>
      <c r="I389" s="1">
        <f t="shared" si="52"/>
        <v>0</v>
      </c>
      <c r="J389" s="1" t="str">
        <f t="shared" si="53"/>
        <v/>
      </c>
      <c r="K389" s="1">
        <f t="shared" si="47"/>
        <v>0</v>
      </c>
    </row>
    <row r="390" spans="2:11" ht="15">
      <c r="B390" t="str">
        <f t="shared" si="45"/>
        <v/>
      </c>
      <c r="C390" s="1" t="str">
        <f t="shared" si="46"/>
        <v/>
      </c>
      <c r="D390" s="1">
        <f t="shared" si="48"/>
        <v>0</v>
      </c>
      <c r="E390" s="1">
        <f t="shared" si="49"/>
        <v>0</v>
      </c>
      <c r="F390">
        <f t="shared" si="50"/>
        <v>0</v>
      </c>
      <c r="G390" s="1">
        <f t="shared" si="51"/>
        <v>0</v>
      </c>
      <c r="I390" s="1">
        <f t="shared" si="52"/>
        <v>0</v>
      </c>
      <c r="J390" s="1" t="str">
        <f t="shared" si="53"/>
        <v/>
      </c>
      <c r="K390" s="1">
        <f t="shared" si="47"/>
        <v>0</v>
      </c>
    </row>
    <row r="391" spans="2:11" ht="15">
      <c r="B391" t="str">
        <f t="shared" si="45"/>
        <v/>
      </c>
      <c r="C391" s="1" t="str">
        <f t="shared" si="46"/>
        <v/>
      </c>
      <c r="D391" s="1">
        <f t="shared" si="48"/>
        <v>0</v>
      </c>
      <c r="E391" s="1">
        <f t="shared" si="49"/>
        <v>0</v>
      </c>
      <c r="F391">
        <f t="shared" si="50"/>
        <v>0</v>
      </c>
      <c r="G391" s="1">
        <f t="shared" si="51"/>
        <v>0</v>
      </c>
      <c r="I391" s="1">
        <f t="shared" si="52"/>
        <v>0</v>
      </c>
      <c r="J391" s="1" t="str">
        <f t="shared" si="53"/>
        <v/>
      </c>
      <c r="K391" s="1">
        <f t="shared" si="47"/>
        <v>0</v>
      </c>
    </row>
    <row r="392" spans="2:11" ht="15">
      <c r="B392" t="str">
        <f t="shared" si="45"/>
        <v/>
      </c>
      <c r="C392" s="1" t="str">
        <f t="shared" si="46"/>
        <v/>
      </c>
      <c r="D392" s="1">
        <f t="shared" si="48"/>
        <v>0</v>
      </c>
      <c r="E392" s="1">
        <f t="shared" si="49"/>
        <v>0</v>
      </c>
      <c r="F392">
        <f t="shared" si="50"/>
        <v>0</v>
      </c>
      <c r="G392" s="1">
        <f t="shared" si="51"/>
        <v>0</v>
      </c>
      <c r="I392" s="1">
        <f t="shared" si="52"/>
        <v>0</v>
      </c>
      <c r="J392" s="1" t="str">
        <f t="shared" si="53"/>
        <v/>
      </c>
      <c r="K392" s="1">
        <f t="shared" si="47"/>
        <v>0</v>
      </c>
    </row>
    <row r="393" spans="2:11" ht="15">
      <c r="B393" t="str">
        <f t="shared" si="45"/>
        <v/>
      </c>
      <c r="C393" s="1" t="str">
        <f t="shared" si="46"/>
        <v/>
      </c>
      <c r="D393" s="1">
        <f t="shared" si="48"/>
        <v>0</v>
      </c>
      <c r="E393" s="1">
        <f t="shared" si="49"/>
        <v>0</v>
      </c>
      <c r="F393">
        <f t="shared" si="50"/>
        <v>0</v>
      </c>
      <c r="G393" s="1">
        <f t="shared" si="51"/>
        <v>0</v>
      </c>
      <c r="I393" s="1">
        <f t="shared" si="52"/>
        <v>0</v>
      </c>
      <c r="J393" s="1" t="str">
        <f t="shared" si="53"/>
        <v/>
      </c>
      <c r="K393" s="1">
        <f t="shared" si="47"/>
        <v>0</v>
      </c>
    </row>
    <row r="394" spans="2:11" ht="15">
      <c r="B394" t="str">
        <f t="shared" si="45"/>
        <v/>
      </c>
      <c r="C394" s="1" t="str">
        <f t="shared" si="46"/>
        <v/>
      </c>
      <c r="D394" s="1">
        <f t="shared" si="48"/>
        <v>0</v>
      </c>
      <c r="E394" s="1">
        <f t="shared" si="49"/>
        <v>0</v>
      </c>
      <c r="F394">
        <f t="shared" si="50"/>
        <v>0</v>
      </c>
      <c r="G394" s="1">
        <f t="shared" si="51"/>
        <v>0</v>
      </c>
      <c r="I394" s="1">
        <f t="shared" si="52"/>
        <v>0</v>
      </c>
      <c r="J394" s="1" t="str">
        <f t="shared" si="53"/>
        <v/>
      </c>
      <c r="K394" s="1">
        <f t="shared" si="47"/>
        <v>0</v>
      </c>
    </row>
    <row r="395" spans="2:11" ht="15">
      <c r="B395" t="str">
        <f t="shared" si="45"/>
        <v/>
      </c>
      <c r="C395" s="1" t="str">
        <f t="shared" si="46"/>
        <v/>
      </c>
      <c r="D395" s="1">
        <f t="shared" si="48"/>
        <v>0</v>
      </c>
      <c r="E395" s="1">
        <f t="shared" si="49"/>
        <v>0</v>
      </c>
      <c r="F395">
        <f t="shared" si="50"/>
        <v>0</v>
      </c>
      <c r="G395" s="1">
        <f t="shared" si="51"/>
        <v>0</v>
      </c>
      <c r="I395" s="1">
        <f t="shared" si="52"/>
        <v>0</v>
      </c>
      <c r="J395" s="1" t="str">
        <f t="shared" si="53"/>
        <v/>
      </c>
      <c r="K395" s="1">
        <f t="shared" si="47"/>
        <v>0</v>
      </c>
    </row>
    <row r="396" spans="2:11" ht="15">
      <c r="B396" t="str">
        <f t="shared" si="45"/>
        <v/>
      </c>
      <c r="C396" s="1" t="str">
        <f t="shared" si="46"/>
        <v/>
      </c>
      <c r="D396" s="1">
        <f t="shared" si="48"/>
        <v>0</v>
      </c>
      <c r="E396" s="1">
        <f t="shared" si="49"/>
        <v>0</v>
      </c>
      <c r="F396">
        <f t="shared" si="50"/>
        <v>0</v>
      </c>
      <c r="G396" s="1">
        <f t="shared" si="51"/>
        <v>0</v>
      </c>
      <c r="I396" s="1">
        <f t="shared" si="52"/>
        <v>0</v>
      </c>
      <c r="J396" s="1" t="str">
        <f t="shared" si="53"/>
        <v/>
      </c>
      <c r="K396" s="1">
        <f t="shared" si="47"/>
        <v>0</v>
      </c>
    </row>
    <row r="397" spans="2:11" ht="15">
      <c r="B397" t="str">
        <f aca="true" t="shared" si="54" ref="B397:B460">+IF(J396&gt;1,IF(B396="","",B396+1),"")</f>
        <v/>
      </c>
      <c r="C397" s="1" t="str">
        <f aca="true" t="shared" si="55" ref="C397:C460">+IF(B397="","",J396)</f>
        <v/>
      </c>
      <c r="D397" s="1">
        <f t="shared" si="48"/>
        <v>0</v>
      </c>
      <c r="E397" s="1">
        <f t="shared" si="49"/>
        <v>0</v>
      </c>
      <c r="F397">
        <f t="shared" si="50"/>
        <v>0</v>
      </c>
      <c r="G397" s="1">
        <f t="shared" si="51"/>
        <v>0</v>
      </c>
      <c r="I397" s="1">
        <f t="shared" si="52"/>
        <v>0</v>
      </c>
      <c r="J397" s="1" t="str">
        <f t="shared" si="53"/>
        <v/>
      </c>
      <c r="K397" s="1">
        <f aca="true" t="shared" si="56" ref="K397:K460">+H397+G397+F397+E397+D397</f>
        <v>0</v>
      </c>
    </row>
    <row r="398" spans="2:11" ht="15">
      <c r="B398" t="str">
        <f t="shared" si="54"/>
        <v/>
      </c>
      <c r="C398" s="1" t="str">
        <f t="shared" si="55"/>
        <v/>
      </c>
      <c r="D398" s="1">
        <f aca="true" t="shared" si="57" ref="D398:D461">+IF(B398="",0,-IPMT($C$5/12,B398,$C$6,$C$7))</f>
        <v>0</v>
      </c>
      <c r="E398" s="1">
        <f aca="true" t="shared" si="58" ref="E398:E461">+IF(B398="",0,-PPMT($C$5/12,B398,$C$6,$C$7))</f>
        <v>0</v>
      </c>
      <c r="F398">
        <f aca="true" t="shared" si="59" ref="F398:F461">+IF(B398="",0,$G$4)</f>
        <v>0</v>
      </c>
      <c r="G398" s="1">
        <f aca="true" t="shared" si="60" ref="G398:G461">+IF(B398="",0,IF(C398&lt;$C$4*0.8,0,$G$5))</f>
        <v>0</v>
      </c>
      <c r="I398" s="1">
        <f aca="true" t="shared" si="61" ref="I398:I461">+IF(B398="",0,E398+H398)</f>
        <v>0</v>
      </c>
      <c r="J398" s="1" t="str">
        <f aca="true" t="shared" si="62" ref="J398:J461">+IF(B398="","",C398-I398)</f>
        <v/>
      </c>
      <c r="K398" s="1">
        <f t="shared" si="56"/>
        <v>0</v>
      </c>
    </row>
    <row r="399" spans="2:11" ht="15">
      <c r="B399" t="str">
        <f t="shared" si="54"/>
        <v/>
      </c>
      <c r="C399" s="1" t="str">
        <f t="shared" si="55"/>
        <v/>
      </c>
      <c r="D399" s="1">
        <f t="shared" si="57"/>
        <v>0</v>
      </c>
      <c r="E399" s="1">
        <f t="shared" si="58"/>
        <v>0</v>
      </c>
      <c r="F399">
        <f t="shared" si="59"/>
        <v>0</v>
      </c>
      <c r="G399" s="1">
        <f t="shared" si="60"/>
        <v>0</v>
      </c>
      <c r="I399" s="1">
        <f t="shared" si="61"/>
        <v>0</v>
      </c>
      <c r="J399" s="1" t="str">
        <f t="shared" si="62"/>
        <v/>
      </c>
      <c r="K399" s="1">
        <f t="shared" si="56"/>
        <v>0</v>
      </c>
    </row>
    <row r="400" spans="2:11" ht="15">
      <c r="B400" t="str">
        <f t="shared" si="54"/>
        <v/>
      </c>
      <c r="C400" s="1" t="str">
        <f t="shared" si="55"/>
        <v/>
      </c>
      <c r="D400" s="1">
        <f t="shared" si="57"/>
        <v>0</v>
      </c>
      <c r="E400" s="1">
        <f t="shared" si="58"/>
        <v>0</v>
      </c>
      <c r="F400">
        <f t="shared" si="59"/>
        <v>0</v>
      </c>
      <c r="G400" s="1">
        <f t="shared" si="60"/>
        <v>0</v>
      </c>
      <c r="I400" s="1">
        <f t="shared" si="61"/>
        <v>0</v>
      </c>
      <c r="J400" s="1" t="str">
        <f t="shared" si="62"/>
        <v/>
      </c>
      <c r="K400" s="1">
        <f t="shared" si="56"/>
        <v>0</v>
      </c>
    </row>
    <row r="401" spans="2:11" ht="15">
      <c r="B401" t="str">
        <f t="shared" si="54"/>
        <v/>
      </c>
      <c r="C401" s="1" t="str">
        <f t="shared" si="55"/>
        <v/>
      </c>
      <c r="D401" s="1">
        <f t="shared" si="57"/>
        <v>0</v>
      </c>
      <c r="E401" s="1">
        <f t="shared" si="58"/>
        <v>0</v>
      </c>
      <c r="F401">
        <f t="shared" si="59"/>
        <v>0</v>
      </c>
      <c r="G401" s="1">
        <f t="shared" si="60"/>
        <v>0</v>
      </c>
      <c r="I401" s="1">
        <f t="shared" si="61"/>
        <v>0</v>
      </c>
      <c r="J401" s="1" t="str">
        <f t="shared" si="62"/>
        <v/>
      </c>
      <c r="K401" s="1">
        <f t="shared" si="56"/>
        <v>0</v>
      </c>
    </row>
    <row r="402" spans="2:11" ht="15">
      <c r="B402" t="str">
        <f t="shared" si="54"/>
        <v/>
      </c>
      <c r="C402" s="1" t="str">
        <f t="shared" si="55"/>
        <v/>
      </c>
      <c r="D402" s="1">
        <f t="shared" si="57"/>
        <v>0</v>
      </c>
      <c r="E402" s="1">
        <f t="shared" si="58"/>
        <v>0</v>
      </c>
      <c r="F402">
        <f t="shared" si="59"/>
        <v>0</v>
      </c>
      <c r="G402" s="1">
        <f t="shared" si="60"/>
        <v>0</v>
      </c>
      <c r="I402" s="1">
        <f t="shared" si="61"/>
        <v>0</v>
      </c>
      <c r="J402" s="1" t="str">
        <f t="shared" si="62"/>
        <v/>
      </c>
      <c r="K402" s="1">
        <f t="shared" si="56"/>
        <v>0</v>
      </c>
    </row>
    <row r="403" spans="2:11" ht="15">
      <c r="B403" t="str">
        <f t="shared" si="54"/>
        <v/>
      </c>
      <c r="C403" s="1" t="str">
        <f t="shared" si="55"/>
        <v/>
      </c>
      <c r="D403" s="1">
        <f t="shared" si="57"/>
        <v>0</v>
      </c>
      <c r="E403" s="1">
        <f t="shared" si="58"/>
        <v>0</v>
      </c>
      <c r="F403">
        <f t="shared" si="59"/>
        <v>0</v>
      </c>
      <c r="G403" s="1">
        <f t="shared" si="60"/>
        <v>0</v>
      </c>
      <c r="I403" s="1">
        <f t="shared" si="61"/>
        <v>0</v>
      </c>
      <c r="J403" s="1" t="str">
        <f t="shared" si="62"/>
        <v/>
      </c>
      <c r="K403" s="1">
        <f t="shared" si="56"/>
        <v>0</v>
      </c>
    </row>
    <row r="404" spans="2:11" ht="15">
      <c r="B404" t="str">
        <f t="shared" si="54"/>
        <v/>
      </c>
      <c r="C404" s="1" t="str">
        <f t="shared" si="55"/>
        <v/>
      </c>
      <c r="D404" s="1">
        <f t="shared" si="57"/>
        <v>0</v>
      </c>
      <c r="E404" s="1">
        <f t="shared" si="58"/>
        <v>0</v>
      </c>
      <c r="F404">
        <f t="shared" si="59"/>
        <v>0</v>
      </c>
      <c r="G404" s="1">
        <f t="shared" si="60"/>
        <v>0</v>
      </c>
      <c r="I404" s="1">
        <f t="shared" si="61"/>
        <v>0</v>
      </c>
      <c r="J404" s="1" t="str">
        <f t="shared" si="62"/>
        <v/>
      </c>
      <c r="K404" s="1">
        <f t="shared" si="56"/>
        <v>0</v>
      </c>
    </row>
    <row r="405" spans="2:11" ht="15">
      <c r="B405" t="str">
        <f t="shared" si="54"/>
        <v/>
      </c>
      <c r="C405" s="1" t="str">
        <f t="shared" si="55"/>
        <v/>
      </c>
      <c r="D405" s="1">
        <f t="shared" si="57"/>
        <v>0</v>
      </c>
      <c r="E405" s="1">
        <f t="shared" si="58"/>
        <v>0</v>
      </c>
      <c r="F405">
        <f t="shared" si="59"/>
        <v>0</v>
      </c>
      <c r="G405" s="1">
        <f t="shared" si="60"/>
        <v>0</v>
      </c>
      <c r="I405" s="1">
        <f t="shared" si="61"/>
        <v>0</v>
      </c>
      <c r="J405" s="1" t="str">
        <f t="shared" si="62"/>
        <v/>
      </c>
      <c r="K405" s="1">
        <f t="shared" si="56"/>
        <v>0</v>
      </c>
    </row>
    <row r="406" spans="2:11" ht="15">
      <c r="B406" t="str">
        <f t="shared" si="54"/>
        <v/>
      </c>
      <c r="C406" s="1" t="str">
        <f t="shared" si="55"/>
        <v/>
      </c>
      <c r="D406" s="1">
        <f t="shared" si="57"/>
        <v>0</v>
      </c>
      <c r="E406" s="1">
        <f t="shared" si="58"/>
        <v>0</v>
      </c>
      <c r="F406">
        <f t="shared" si="59"/>
        <v>0</v>
      </c>
      <c r="G406" s="1">
        <f t="shared" si="60"/>
        <v>0</v>
      </c>
      <c r="I406" s="1">
        <f t="shared" si="61"/>
        <v>0</v>
      </c>
      <c r="J406" s="1" t="str">
        <f t="shared" si="62"/>
        <v/>
      </c>
      <c r="K406" s="1">
        <f t="shared" si="56"/>
        <v>0</v>
      </c>
    </row>
    <row r="407" spans="2:11" ht="15">
      <c r="B407" t="str">
        <f t="shared" si="54"/>
        <v/>
      </c>
      <c r="C407" s="1" t="str">
        <f t="shared" si="55"/>
        <v/>
      </c>
      <c r="D407" s="1">
        <f t="shared" si="57"/>
        <v>0</v>
      </c>
      <c r="E407" s="1">
        <f t="shared" si="58"/>
        <v>0</v>
      </c>
      <c r="F407">
        <f t="shared" si="59"/>
        <v>0</v>
      </c>
      <c r="G407" s="1">
        <f t="shared" si="60"/>
        <v>0</v>
      </c>
      <c r="I407" s="1">
        <f t="shared" si="61"/>
        <v>0</v>
      </c>
      <c r="J407" s="1" t="str">
        <f t="shared" si="62"/>
        <v/>
      </c>
      <c r="K407" s="1">
        <f t="shared" si="56"/>
        <v>0</v>
      </c>
    </row>
    <row r="408" spans="2:11" ht="15">
      <c r="B408" t="str">
        <f t="shared" si="54"/>
        <v/>
      </c>
      <c r="C408" s="1" t="str">
        <f t="shared" si="55"/>
        <v/>
      </c>
      <c r="D408" s="1">
        <f t="shared" si="57"/>
        <v>0</v>
      </c>
      <c r="E408" s="1">
        <f t="shared" si="58"/>
        <v>0</v>
      </c>
      <c r="F408">
        <f t="shared" si="59"/>
        <v>0</v>
      </c>
      <c r="G408" s="1">
        <f t="shared" si="60"/>
        <v>0</v>
      </c>
      <c r="I408" s="1">
        <f t="shared" si="61"/>
        <v>0</v>
      </c>
      <c r="J408" s="1" t="str">
        <f t="shared" si="62"/>
        <v/>
      </c>
      <c r="K408" s="1">
        <f t="shared" si="56"/>
        <v>0</v>
      </c>
    </row>
    <row r="409" spans="2:11" ht="15">
      <c r="B409" t="str">
        <f t="shared" si="54"/>
        <v/>
      </c>
      <c r="C409" s="1" t="str">
        <f t="shared" si="55"/>
        <v/>
      </c>
      <c r="D409" s="1">
        <f t="shared" si="57"/>
        <v>0</v>
      </c>
      <c r="E409" s="1">
        <f t="shared" si="58"/>
        <v>0</v>
      </c>
      <c r="F409">
        <f t="shared" si="59"/>
        <v>0</v>
      </c>
      <c r="G409" s="1">
        <f t="shared" si="60"/>
        <v>0</v>
      </c>
      <c r="I409" s="1">
        <f t="shared" si="61"/>
        <v>0</v>
      </c>
      <c r="J409" s="1" t="str">
        <f t="shared" si="62"/>
        <v/>
      </c>
      <c r="K409" s="1">
        <f t="shared" si="56"/>
        <v>0</v>
      </c>
    </row>
    <row r="410" spans="2:11" ht="15">
      <c r="B410" t="str">
        <f t="shared" si="54"/>
        <v/>
      </c>
      <c r="C410" s="1" t="str">
        <f t="shared" si="55"/>
        <v/>
      </c>
      <c r="D410" s="1">
        <f t="shared" si="57"/>
        <v>0</v>
      </c>
      <c r="E410" s="1">
        <f t="shared" si="58"/>
        <v>0</v>
      </c>
      <c r="F410">
        <f t="shared" si="59"/>
        <v>0</v>
      </c>
      <c r="G410" s="1">
        <f t="shared" si="60"/>
        <v>0</v>
      </c>
      <c r="I410" s="1">
        <f t="shared" si="61"/>
        <v>0</v>
      </c>
      <c r="J410" s="1" t="str">
        <f t="shared" si="62"/>
        <v/>
      </c>
      <c r="K410" s="1">
        <f t="shared" si="56"/>
        <v>0</v>
      </c>
    </row>
    <row r="411" spans="2:11" ht="15">
      <c r="B411" t="str">
        <f t="shared" si="54"/>
        <v/>
      </c>
      <c r="C411" s="1" t="str">
        <f t="shared" si="55"/>
        <v/>
      </c>
      <c r="D411" s="1">
        <f t="shared" si="57"/>
        <v>0</v>
      </c>
      <c r="E411" s="1">
        <f t="shared" si="58"/>
        <v>0</v>
      </c>
      <c r="F411">
        <f t="shared" si="59"/>
        <v>0</v>
      </c>
      <c r="G411" s="1">
        <f t="shared" si="60"/>
        <v>0</v>
      </c>
      <c r="I411" s="1">
        <f t="shared" si="61"/>
        <v>0</v>
      </c>
      <c r="J411" s="1" t="str">
        <f t="shared" si="62"/>
        <v/>
      </c>
      <c r="K411" s="1">
        <f t="shared" si="56"/>
        <v>0</v>
      </c>
    </row>
    <row r="412" spans="2:11" ht="15">
      <c r="B412" t="str">
        <f t="shared" si="54"/>
        <v/>
      </c>
      <c r="C412" s="1" t="str">
        <f t="shared" si="55"/>
        <v/>
      </c>
      <c r="D412" s="1">
        <f t="shared" si="57"/>
        <v>0</v>
      </c>
      <c r="E412" s="1">
        <f t="shared" si="58"/>
        <v>0</v>
      </c>
      <c r="F412">
        <f t="shared" si="59"/>
        <v>0</v>
      </c>
      <c r="G412" s="1">
        <f t="shared" si="60"/>
        <v>0</v>
      </c>
      <c r="I412" s="1">
        <f t="shared" si="61"/>
        <v>0</v>
      </c>
      <c r="J412" s="1" t="str">
        <f t="shared" si="62"/>
        <v/>
      </c>
      <c r="K412" s="1">
        <f t="shared" si="56"/>
        <v>0</v>
      </c>
    </row>
    <row r="413" spans="2:11" ht="15">
      <c r="B413" t="str">
        <f t="shared" si="54"/>
        <v/>
      </c>
      <c r="C413" s="1" t="str">
        <f t="shared" si="55"/>
        <v/>
      </c>
      <c r="D413" s="1">
        <f t="shared" si="57"/>
        <v>0</v>
      </c>
      <c r="E413" s="1">
        <f t="shared" si="58"/>
        <v>0</v>
      </c>
      <c r="F413">
        <f t="shared" si="59"/>
        <v>0</v>
      </c>
      <c r="G413" s="1">
        <f t="shared" si="60"/>
        <v>0</v>
      </c>
      <c r="I413" s="1">
        <f t="shared" si="61"/>
        <v>0</v>
      </c>
      <c r="J413" s="1" t="str">
        <f t="shared" si="62"/>
        <v/>
      </c>
      <c r="K413" s="1">
        <f t="shared" si="56"/>
        <v>0</v>
      </c>
    </row>
    <row r="414" spans="2:11" ht="15">
      <c r="B414" t="str">
        <f t="shared" si="54"/>
        <v/>
      </c>
      <c r="C414" s="1" t="str">
        <f t="shared" si="55"/>
        <v/>
      </c>
      <c r="D414" s="1">
        <f t="shared" si="57"/>
        <v>0</v>
      </c>
      <c r="E414" s="1">
        <f t="shared" si="58"/>
        <v>0</v>
      </c>
      <c r="F414">
        <f t="shared" si="59"/>
        <v>0</v>
      </c>
      <c r="G414" s="1">
        <f t="shared" si="60"/>
        <v>0</v>
      </c>
      <c r="I414" s="1">
        <f t="shared" si="61"/>
        <v>0</v>
      </c>
      <c r="J414" s="1" t="str">
        <f t="shared" si="62"/>
        <v/>
      </c>
      <c r="K414" s="1">
        <f t="shared" si="56"/>
        <v>0</v>
      </c>
    </row>
    <row r="415" spans="2:11" ht="15">
      <c r="B415" t="str">
        <f t="shared" si="54"/>
        <v/>
      </c>
      <c r="C415" s="1" t="str">
        <f t="shared" si="55"/>
        <v/>
      </c>
      <c r="D415" s="1">
        <f t="shared" si="57"/>
        <v>0</v>
      </c>
      <c r="E415" s="1">
        <f t="shared" si="58"/>
        <v>0</v>
      </c>
      <c r="F415">
        <f t="shared" si="59"/>
        <v>0</v>
      </c>
      <c r="G415" s="1">
        <f t="shared" si="60"/>
        <v>0</v>
      </c>
      <c r="I415" s="1">
        <f t="shared" si="61"/>
        <v>0</v>
      </c>
      <c r="J415" s="1" t="str">
        <f t="shared" si="62"/>
        <v/>
      </c>
      <c r="K415" s="1">
        <f t="shared" si="56"/>
        <v>0</v>
      </c>
    </row>
    <row r="416" spans="2:11" ht="15">
      <c r="B416" t="str">
        <f t="shared" si="54"/>
        <v/>
      </c>
      <c r="C416" s="1" t="str">
        <f t="shared" si="55"/>
        <v/>
      </c>
      <c r="D416" s="1">
        <f t="shared" si="57"/>
        <v>0</v>
      </c>
      <c r="E416" s="1">
        <f t="shared" si="58"/>
        <v>0</v>
      </c>
      <c r="F416">
        <f t="shared" si="59"/>
        <v>0</v>
      </c>
      <c r="G416" s="1">
        <f t="shared" si="60"/>
        <v>0</v>
      </c>
      <c r="I416" s="1">
        <f t="shared" si="61"/>
        <v>0</v>
      </c>
      <c r="J416" s="1" t="str">
        <f t="shared" si="62"/>
        <v/>
      </c>
      <c r="K416" s="1">
        <f t="shared" si="56"/>
        <v>0</v>
      </c>
    </row>
    <row r="417" spans="2:11" ht="15">
      <c r="B417" t="str">
        <f t="shared" si="54"/>
        <v/>
      </c>
      <c r="C417" s="1" t="str">
        <f t="shared" si="55"/>
        <v/>
      </c>
      <c r="D417" s="1">
        <f t="shared" si="57"/>
        <v>0</v>
      </c>
      <c r="E417" s="1">
        <f t="shared" si="58"/>
        <v>0</v>
      </c>
      <c r="F417">
        <f t="shared" si="59"/>
        <v>0</v>
      </c>
      <c r="G417" s="1">
        <f t="shared" si="60"/>
        <v>0</v>
      </c>
      <c r="I417" s="1">
        <f t="shared" si="61"/>
        <v>0</v>
      </c>
      <c r="J417" s="1" t="str">
        <f t="shared" si="62"/>
        <v/>
      </c>
      <c r="K417" s="1">
        <f t="shared" si="56"/>
        <v>0</v>
      </c>
    </row>
    <row r="418" spans="2:11" ht="15">
      <c r="B418" t="str">
        <f t="shared" si="54"/>
        <v/>
      </c>
      <c r="C418" s="1" t="str">
        <f t="shared" si="55"/>
        <v/>
      </c>
      <c r="D418" s="1">
        <f t="shared" si="57"/>
        <v>0</v>
      </c>
      <c r="E418" s="1">
        <f t="shared" si="58"/>
        <v>0</v>
      </c>
      <c r="F418">
        <f t="shared" si="59"/>
        <v>0</v>
      </c>
      <c r="G418" s="1">
        <f t="shared" si="60"/>
        <v>0</v>
      </c>
      <c r="I418" s="1">
        <f t="shared" si="61"/>
        <v>0</v>
      </c>
      <c r="J418" s="1" t="str">
        <f t="shared" si="62"/>
        <v/>
      </c>
      <c r="K418" s="1">
        <f t="shared" si="56"/>
        <v>0</v>
      </c>
    </row>
    <row r="419" spans="2:11" ht="15">
      <c r="B419" t="str">
        <f t="shared" si="54"/>
        <v/>
      </c>
      <c r="C419" s="1" t="str">
        <f t="shared" si="55"/>
        <v/>
      </c>
      <c r="D419" s="1">
        <f t="shared" si="57"/>
        <v>0</v>
      </c>
      <c r="E419" s="1">
        <f t="shared" si="58"/>
        <v>0</v>
      </c>
      <c r="F419">
        <f t="shared" si="59"/>
        <v>0</v>
      </c>
      <c r="G419" s="1">
        <f t="shared" si="60"/>
        <v>0</v>
      </c>
      <c r="I419" s="1">
        <f t="shared" si="61"/>
        <v>0</v>
      </c>
      <c r="J419" s="1" t="str">
        <f t="shared" si="62"/>
        <v/>
      </c>
      <c r="K419" s="1">
        <f t="shared" si="56"/>
        <v>0</v>
      </c>
    </row>
    <row r="420" spans="2:11" ht="15">
      <c r="B420" t="str">
        <f t="shared" si="54"/>
        <v/>
      </c>
      <c r="C420" s="1" t="str">
        <f t="shared" si="55"/>
        <v/>
      </c>
      <c r="D420" s="1">
        <f t="shared" si="57"/>
        <v>0</v>
      </c>
      <c r="E420" s="1">
        <f t="shared" si="58"/>
        <v>0</v>
      </c>
      <c r="F420">
        <f t="shared" si="59"/>
        <v>0</v>
      </c>
      <c r="G420" s="1">
        <f t="shared" si="60"/>
        <v>0</v>
      </c>
      <c r="I420" s="1">
        <f t="shared" si="61"/>
        <v>0</v>
      </c>
      <c r="J420" s="1" t="str">
        <f t="shared" si="62"/>
        <v/>
      </c>
      <c r="K420" s="1">
        <f t="shared" si="56"/>
        <v>0</v>
      </c>
    </row>
    <row r="421" spans="2:11" ht="15">
      <c r="B421" t="str">
        <f t="shared" si="54"/>
        <v/>
      </c>
      <c r="C421" s="1" t="str">
        <f t="shared" si="55"/>
        <v/>
      </c>
      <c r="D421" s="1">
        <f t="shared" si="57"/>
        <v>0</v>
      </c>
      <c r="E421" s="1">
        <f t="shared" si="58"/>
        <v>0</v>
      </c>
      <c r="F421">
        <f t="shared" si="59"/>
        <v>0</v>
      </c>
      <c r="G421" s="1">
        <f t="shared" si="60"/>
        <v>0</v>
      </c>
      <c r="I421" s="1">
        <f t="shared" si="61"/>
        <v>0</v>
      </c>
      <c r="J421" s="1" t="str">
        <f t="shared" si="62"/>
        <v/>
      </c>
      <c r="K421" s="1">
        <f t="shared" si="56"/>
        <v>0</v>
      </c>
    </row>
    <row r="422" spans="2:11" ht="15">
      <c r="B422" t="str">
        <f t="shared" si="54"/>
        <v/>
      </c>
      <c r="C422" s="1" t="str">
        <f t="shared" si="55"/>
        <v/>
      </c>
      <c r="D422" s="1">
        <f t="shared" si="57"/>
        <v>0</v>
      </c>
      <c r="E422" s="1">
        <f t="shared" si="58"/>
        <v>0</v>
      </c>
      <c r="F422">
        <f t="shared" si="59"/>
        <v>0</v>
      </c>
      <c r="G422" s="1">
        <f t="shared" si="60"/>
        <v>0</v>
      </c>
      <c r="I422" s="1">
        <f t="shared" si="61"/>
        <v>0</v>
      </c>
      <c r="J422" s="1" t="str">
        <f t="shared" si="62"/>
        <v/>
      </c>
      <c r="K422" s="1">
        <f t="shared" si="56"/>
        <v>0</v>
      </c>
    </row>
    <row r="423" spans="2:11" ht="15">
      <c r="B423" t="str">
        <f t="shared" si="54"/>
        <v/>
      </c>
      <c r="C423" s="1" t="str">
        <f t="shared" si="55"/>
        <v/>
      </c>
      <c r="D423" s="1">
        <f t="shared" si="57"/>
        <v>0</v>
      </c>
      <c r="E423" s="1">
        <f t="shared" si="58"/>
        <v>0</v>
      </c>
      <c r="F423">
        <f t="shared" si="59"/>
        <v>0</v>
      </c>
      <c r="G423" s="1">
        <f t="shared" si="60"/>
        <v>0</v>
      </c>
      <c r="I423" s="1">
        <f t="shared" si="61"/>
        <v>0</v>
      </c>
      <c r="J423" s="1" t="str">
        <f t="shared" si="62"/>
        <v/>
      </c>
      <c r="K423" s="1">
        <f t="shared" si="56"/>
        <v>0</v>
      </c>
    </row>
    <row r="424" spans="2:11" ht="15">
      <c r="B424" t="str">
        <f t="shared" si="54"/>
        <v/>
      </c>
      <c r="C424" s="1" t="str">
        <f t="shared" si="55"/>
        <v/>
      </c>
      <c r="D424" s="1">
        <f t="shared" si="57"/>
        <v>0</v>
      </c>
      <c r="E424" s="1">
        <f t="shared" si="58"/>
        <v>0</v>
      </c>
      <c r="F424">
        <f t="shared" si="59"/>
        <v>0</v>
      </c>
      <c r="G424" s="1">
        <f t="shared" si="60"/>
        <v>0</v>
      </c>
      <c r="I424" s="1">
        <f t="shared" si="61"/>
        <v>0</v>
      </c>
      <c r="J424" s="1" t="str">
        <f t="shared" si="62"/>
        <v/>
      </c>
      <c r="K424" s="1">
        <f t="shared" si="56"/>
        <v>0</v>
      </c>
    </row>
    <row r="425" spans="2:11" ht="15">
      <c r="B425" t="str">
        <f t="shared" si="54"/>
        <v/>
      </c>
      <c r="C425" s="1" t="str">
        <f t="shared" si="55"/>
        <v/>
      </c>
      <c r="D425" s="1">
        <f t="shared" si="57"/>
        <v>0</v>
      </c>
      <c r="E425" s="1">
        <f t="shared" si="58"/>
        <v>0</v>
      </c>
      <c r="F425">
        <f t="shared" si="59"/>
        <v>0</v>
      </c>
      <c r="G425" s="1">
        <f t="shared" si="60"/>
        <v>0</v>
      </c>
      <c r="I425" s="1">
        <f t="shared" si="61"/>
        <v>0</v>
      </c>
      <c r="J425" s="1" t="str">
        <f t="shared" si="62"/>
        <v/>
      </c>
      <c r="K425" s="1">
        <f t="shared" si="56"/>
        <v>0</v>
      </c>
    </row>
    <row r="426" spans="2:11" ht="15">
      <c r="B426" t="str">
        <f t="shared" si="54"/>
        <v/>
      </c>
      <c r="C426" s="1" t="str">
        <f t="shared" si="55"/>
        <v/>
      </c>
      <c r="D426" s="1">
        <f t="shared" si="57"/>
        <v>0</v>
      </c>
      <c r="E426" s="1">
        <f t="shared" si="58"/>
        <v>0</v>
      </c>
      <c r="F426">
        <f t="shared" si="59"/>
        <v>0</v>
      </c>
      <c r="G426" s="1">
        <f t="shared" si="60"/>
        <v>0</v>
      </c>
      <c r="I426" s="1">
        <f t="shared" si="61"/>
        <v>0</v>
      </c>
      <c r="J426" s="1" t="str">
        <f t="shared" si="62"/>
        <v/>
      </c>
      <c r="K426" s="1">
        <f t="shared" si="56"/>
        <v>0</v>
      </c>
    </row>
    <row r="427" spans="2:11" ht="15">
      <c r="B427" t="str">
        <f t="shared" si="54"/>
        <v/>
      </c>
      <c r="C427" s="1" t="str">
        <f t="shared" si="55"/>
        <v/>
      </c>
      <c r="D427" s="1">
        <f t="shared" si="57"/>
        <v>0</v>
      </c>
      <c r="E427" s="1">
        <f t="shared" si="58"/>
        <v>0</v>
      </c>
      <c r="F427">
        <f t="shared" si="59"/>
        <v>0</v>
      </c>
      <c r="G427" s="1">
        <f t="shared" si="60"/>
        <v>0</v>
      </c>
      <c r="I427" s="1">
        <f t="shared" si="61"/>
        <v>0</v>
      </c>
      <c r="J427" s="1" t="str">
        <f t="shared" si="62"/>
        <v/>
      </c>
      <c r="K427" s="1">
        <f t="shared" si="56"/>
        <v>0</v>
      </c>
    </row>
    <row r="428" spans="2:11" ht="15">
      <c r="B428" t="str">
        <f t="shared" si="54"/>
        <v/>
      </c>
      <c r="C428" s="1" t="str">
        <f t="shared" si="55"/>
        <v/>
      </c>
      <c r="D428" s="1">
        <f t="shared" si="57"/>
        <v>0</v>
      </c>
      <c r="E428" s="1">
        <f t="shared" si="58"/>
        <v>0</v>
      </c>
      <c r="F428">
        <f t="shared" si="59"/>
        <v>0</v>
      </c>
      <c r="G428" s="1">
        <f t="shared" si="60"/>
        <v>0</v>
      </c>
      <c r="I428" s="1">
        <f t="shared" si="61"/>
        <v>0</v>
      </c>
      <c r="J428" s="1" t="str">
        <f t="shared" si="62"/>
        <v/>
      </c>
      <c r="K428" s="1">
        <f t="shared" si="56"/>
        <v>0</v>
      </c>
    </row>
    <row r="429" spans="2:11" ht="15">
      <c r="B429" t="str">
        <f t="shared" si="54"/>
        <v/>
      </c>
      <c r="C429" s="1" t="str">
        <f t="shared" si="55"/>
        <v/>
      </c>
      <c r="D429" s="1">
        <f t="shared" si="57"/>
        <v>0</v>
      </c>
      <c r="E429" s="1">
        <f t="shared" si="58"/>
        <v>0</v>
      </c>
      <c r="F429">
        <f t="shared" si="59"/>
        <v>0</v>
      </c>
      <c r="G429" s="1">
        <f t="shared" si="60"/>
        <v>0</v>
      </c>
      <c r="I429" s="1">
        <f t="shared" si="61"/>
        <v>0</v>
      </c>
      <c r="J429" s="1" t="str">
        <f t="shared" si="62"/>
        <v/>
      </c>
      <c r="K429" s="1">
        <f t="shared" si="56"/>
        <v>0</v>
      </c>
    </row>
    <row r="430" spans="2:11" ht="15">
      <c r="B430" t="str">
        <f t="shared" si="54"/>
        <v/>
      </c>
      <c r="C430" s="1" t="str">
        <f t="shared" si="55"/>
        <v/>
      </c>
      <c r="D430" s="1">
        <f t="shared" si="57"/>
        <v>0</v>
      </c>
      <c r="E430" s="1">
        <f t="shared" si="58"/>
        <v>0</v>
      </c>
      <c r="F430">
        <f t="shared" si="59"/>
        <v>0</v>
      </c>
      <c r="G430" s="1">
        <f t="shared" si="60"/>
        <v>0</v>
      </c>
      <c r="I430" s="1">
        <f t="shared" si="61"/>
        <v>0</v>
      </c>
      <c r="J430" s="1" t="str">
        <f t="shared" si="62"/>
        <v/>
      </c>
      <c r="K430" s="1">
        <f t="shared" si="56"/>
        <v>0</v>
      </c>
    </row>
    <row r="431" spans="2:11" ht="15">
      <c r="B431" t="str">
        <f t="shared" si="54"/>
        <v/>
      </c>
      <c r="C431" s="1" t="str">
        <f t="shared" si="55"/>
        <v/>
      </c>
      <c r="D431" s="1">
        <f t="shared" si="57"/>
        <v>0</v>
      </c>
      <c r="E431" s="1">
        <f t="shared" si="58"/>
        <v>0</v>
      </c>
      <c r="F431">
        <f t="shared" si="59"/>
        <v>0</v>
      </c>
      <c r="G431" s="1">
        <f t="shared" si="60"/>
        <v>0</v>
      </c>
      <c r="I431" s="1">
        <f t="shared" si="61"/>
        <v>0</v>
      </c>
      <c r="J431" s="1" t="str">
        <f t="shared" si="62"/>
        <v/>
      </c>
      <c r="K431" s="1">
        <f t="shared" si="56"/>
        <v>0</v>
      </c>
    </row>
    <row r="432" spans="2:11" ht="15">
      <c r="B432" t="str">
        <f t="shared" si="54"/>
        <v/>
      </c>
      <c r="C432" s="1" t="str">
        <f t="shared" si="55"/>
        <v/>
      </c>
      <c r="D432" s="1">
        <f t="shared" si="57"/>
        <v>0</v>
      </c>
      <c r="E432" s="1">
        <f t="shared" si="58"/>
        <v>0</v>
      </c>
      <c r="F432">
        <f t="shared" si="59"/>
        <v>0</v>
      </c>
      <c r="G432" s="1">
        <f t="shared" si="60"/>
        <v>0</v>
      </c>
      <c r="I432" s="1">
        <f t="shared" si="61"/>
        <v>0</v>
      </c>
      <c r="J432" s="1" t="str">
        <f t="shared" si="62"/>
        <v/>
      </c>
      <c r="K432" s="1">
        <f t="shared" si="56"/>
        <v>0</v>
      </c>
    </row>
    <row r="433" spans="2:11" ht="15">
      <c r="B433" t="str">
        <f t="shared" si="54"/>
        <v/>
      </c>
      <c r="C433" s="1" t="str">
        <f t="shared" si="55"/>
        <v/>
      </c>
      <c r="D433" s="1">
        <f t="shared" si="57"/>
        <v>0</v>
      </c>
      <c r="E433" s="1">
        <f t="shared" si="58"/>
        <v>0</v>
      </c>
      <c r="F433">
        <f t="shared" si="59"/>
        <v>0</v>
      </c>
      <c r="G433" s="1">
        <f t="shared" si="60"/>
        <v>0</v>
      </c>
      <c r="I433" s="1">
        <f t="shared" si="61"/>
        <v>0</v>
      </c>
      <c r="J433" s="1" t="str">
        <f t="shared" si="62"/>
        <v/>
      </c>
      <c r="K433" s="1">
        <f t="shared" si="56"/>
        <v>0</v>
      </c>
    </row>
    <row r="434" spans="2:11" ht="15">
      <c r="B434" t="str">
        <f t="shared" si="54"/>
        <v/>
      </c>
      <c r="C434" s="1" t="str">
        <f t="shared" si="55"/>
        <v/>
      </c>
      <c r="D434" s="1">
        <f t="shared" si="57"/>
        <v>0</v>
      </c>
      <c r="E434" s="1">
        <f t="shared" si="58"/>
        <v>0</v>
      </c>
      <c r="F434">
        <f t="shared" si="59"/>
        <v>0</v>
      </c>
      <c r="G434" s="1">
        <f t="shared" si="60"/>
        <v>0</v>
      </c>
      <c r="I434" s="1">
        <f t="shared" si="61"/>
        <v>0</v>
      </c>
      <c r="J434" s="1" t="str">
        <f t="shared" si="62"/>
        <v/>
      </c>
      <c r="K434" s="1">
        <f t="shared" si="56"/>
        <v>0</v>
      </c>
    </row>
    <row r="435" spans="2:11" ht="15">
      <c r="B435" t="str">
        <f t="shared" si="54"/>
        <v/>
      </c>
      <c r="C435" s="1" t="str">
        <f t="shared" si="55"/>
        <v/>
      </c>
      <c r="D435" s="1">
        <f t="shared" si="57"/>
        <v>0</v>
      </c>
      <c r="E435" s="1">
        <f t="shared" si="58"/>
        <v>0</v>
      </c>
      <c r="F435">
        <f t="shared" si="59"/>
        <v>0</v>
      </c>
      <c r="G435" s="1">
        <f t="shared" si="60"/>
        <v>0</v>
      </c>
      <c r="I435" s="1">
        <f t="shared" si="61"/>
        <v>0</v>
      </c>
      <c r="J435" s="1" t="str">
        <f t="shared" si="62"/>
        <v/>
      </c>
      <c r="K435" s="1">
        <f t="shared" si="56"/>
        <v>0</v>
      </c>
    </row>
    <row r="436" spans="2:11" ht="15">
      <c r="B436" t="str">
        <f t="shared" si="54"/>
        <v/>
      </c>
      <c r="C436" s="1" t="str">
        <f t="shared" si="55"/>
        <v/>
      </c>
      <c r="D436" s="1">
        <f t="shared" si="57"/>
        <v>0</v>
      </c>
      <c r="E436" s="1">
        <f t="shared" si="58"/>
        <v>0</v>
      </c>
      <c r="F436">
        <f t="shared" si="59"/>
        <v>0</v>
      </c>
      <c r="G436" s="1">
        <f t="shared" si="60"/>
        <v>0</v>
      </c>
      <c r="I436" s="1">
        <f t="shared" si="61"/>
        <v>0</v>
      </c>
      <c r="J436" s="1" t="str">
        <f t="shared" si="62"/>
        <v/>
      </c>
      <c r="K436" s="1">
        <f t="shared" si="56"/>
        <v>0</v>
      </c>
    </row>
    <row r="437" spans="2:11" ht="15">
      <c r="B437" t="str">
        <f t="shared" si="54"/>
        <v/>
      </c>
      <c r="C437" s="1" t="str">
        <f t="shared" si="55"/>
        <v/>
      </c>
      <c r="D437" s="1">
        <f t="shared" si="57"/>
        <v>0</v>
      </c>
      <c r="E437" s="1">
        <f t="shared" si="58"/>
        <v>0</v>
      </c>
      <c r="F437">
        <f t="shared" si="59"/>
        <v>0</v>
      </c>
      <c r="G437" s="1">
        <f t="shared" si="60"/>
        <v>0</v>
      </c>
      <c r="I437" s="1">
        <f t="shared" si="61"/>
        <v>0</v>
      </c>
      <c r="J437" s="1" t="str">
        <f t="shared" si="62"/>
        <v/>
      </c>
      <c r="K437" s="1">
        <f t="shared" si="56"/>
        <v>0</v>
      </c>
    </row>
    <row r="438" spans="2:11" ht="15">
      <c r="B438" t="str">
        <f t="shared" si="54"/>
        <v/>
      </c>
      <c r="C438" s="1" t="str">
        <f t="shared" si="55"/>
        <v/>
      </c>
      <c r="D438" s="1">
        <f t="shared" si="57"/>
        <v>0</v>
      </c>
      <c r="E438" s="1">
        <f t="shared" si="58"/>
        <v>0</v>
      </c>
      <c r="F438">
        <f t="shared" si="59"/>
        <v>0</v>
      </c>
      <c r="G438" s="1">
        <f t="shared" si="60"/>
        <v>0</v>
      </c>
      <c r="I438" s="1">
        <f t="shared" si="61"/>
        <v>0</v>
      </c>
      <c r="J438" s="1" t="str">
        <f t="shared" si="62"/>
        <v/>
      </c>
      <c r="K438" s="1">
        <f t="shared" si="56"/>
        <v>0</v>
      </c>
    </row>
    <row r="439" spans="2:11" ht="15">
      <c r="B439" t="str">
        <f t="shared" si="54"/>
        <v/>
      </c>
      <c r="C439" s="1" t="str">
        <f t="shared" si="55"/>
        <v/>
      </c>
      <c r="D439" s="1">
        <f t="shared" si="57"/>
        <v>0</v>
      </c>
      <c r="E439" s="1">
        <f t="shared" si="58"/>
        <v>0</v>
      </c>
      <c r="F439">
        <f t="shared" si="59"/>
        <v>0</v>
      </c>
      <c r="G439" s="1">
        <f t="shared" si="60"/>
        <v>0</v>
      </c>
      <c r="I439" s="1">
        <f t="shared" si="61"/>
        <v>0</v>
      </c>
      <c r="J439" s="1" t="str">
        <f t="shared" si="62"/>
        <v/>
      </c>
      <c r="K439" s="1">
        <f t="shared" si="56"/>
        <v>0</v>
      </c>
    </row>
    <row r="440" spans="2:11" ht="15">
      <c r="B440" t="str">
        <f t="shared" si="54"/>
        <v/>
      </c>
      <c r="C440" s="1" t="str">
        <f t="shared" si="55"/>
        <v/>
      </c>
      <c r="D440" s="1">
        <f t="shared" si="57"/>
        <v>0</v>
      </c>
      <c r="E440" s="1">
        <f t="shared" si="58"/>
        <v>0</v>
      </c>
      <c r="F440">
        <f t="shared" si="59"/>
        <v>0</v>
      </c>
      <c r="G440" s="1">
        <f t="shared" si="60"/>
        <v>0</v>
      </c>
      <c r="I440" s="1">
        <f t="shared" si="61"/>
        <v>0</v>
      </c>
      <c r="J440" s="1" t="str">
        <f t="shared" si="62"/>
        <v/>
      </c>
      <c r="K440" s="1">
        <f t="shared" si="56"/>
        <v>0</v>
      </c>
    </row>
    <row r="441" spans="2:11" ht="15">
      <c r="B441" t="str">
        <f t="shared" si="54"/>
        <v/>
      </c>
      <c r="C441" s="1" t="str">
        <f t="shared" si="55"/>
        <v/>
      </c>
      <c r="D441" s="1">
        <f t="shared" si="57"/>
        <v>0</v>
      </c>
      <c r="E441" s="1">
        <f t="shared" si="58"/>
        <v>0</v>
      </c>
      <c r="F441">
        <f t="shared" si="59"/>
        <v>0</v>
      </c>
      <c r="G441" s="1">
        <f t="shared" si="60"/>
        <v>0</v>
      </c>
      <c r="I441" s="1">
        <f t="shared" si="61"/>
        <v>0</v>
      </c>
      <c r="J441" s="1" t="str">
        <f t="shared" si="62"/>
        <v/>
      </c>
      <c r="K441" s="1">
        <f t="shared" si="56"/>
        <v>0</v>
      </c>
    </row>
    <row r="442" spans="2:11" ht="15">
      <c r="B442" t="str">
        <f t="shared" si="54"/>
        <v/>
      </c>
      <c r="C442" s="1" t="str">
        <f t="shared" si="55"/>
        <v/>
      </c>
      <c r="D442" s="1">
        <f t="shared" si="57"/>
        <v>0</v>
      </c>
      <c r="E442" s="1">
        <f t="shared" si="58"/>
        <v>0</v>
      </c>
      <c r="F442">
        <f t="shared" si="59"/>
        <v>0</v>
      </c>
      <c r="G442" s="1">
        <f t="shared" si="60"/>
        <v>0</v>
      </c>
      <c r="I442" s="1">
        <f t="shared" si="61"/>
        <v>0</v>
      </c>
      <c r="J442" s="1" t="str">
        <f t="shared" si="62"/>
        <v/>
      </c>
      <c r="K442" s="1">
        <f t="shared" si="56"/>
        <v>0</v>
      </c>
    </row>
    <row r="443" spans="2:11" ht="15">
      <c r="B443" t="str">
        <f t="shared" si="54"/>
        <v/>
      </c>
      <c r="C443" s="1" t="str">
        <f t="shared" si="55"/>
        <v/>
      </c>
      <c r="D443" s="1">
        <f t="shared" si="57"/>
        <v>0</v>
      </c>
      <c r="E443" s="1">
        <f t="shared" si="58"/>
        <v>0</v>
      </c>
      <c r="F443">
        <f t="shared" si="59"/>
        <v>0</v>
      </c>
      <c r="G443" s="1">
        <f t="shared" si="60"/>
        <v>0</v>
      </c>
      <c r="I443" s="1">
        <f t="shared" si="61"/>
        <v>0</v>
      </c>
      <c r="J443" s="1" t="str">
        <f t="shared" si="62"/>
        <v/>
      </c>
      <c r="K443" s="1">
        <f t="shared" si="56"/>
        <v>0</v>
      </c>
    </row>
    <row r="444" spans="2:11" ht="15">
      <c r="B444" t="str">
        <f t="shared" si="54"/>
        <v/>
      </c>
      <c r="C444" s="1" t="str">
        <f t="shared" si="55"/>
        <v/>
      </c>
      <c r="D444" s="1">
        <f t="shared" si="57"/>
        <v>0</v>
      </c>
      <c r="E444" s="1">
        <f t="shared" si="58"/>
        <v>0</v>
      </c>
      <c r="F444">
        <f t="shared" si="59"/>
        <v>0</v>
      </c>
      <c r="G444" s="1">
        <f t="shared" si="60"/>
        <v>0</v>
      </c>
      <c r="I444" s="1">
        <f t="shared" si="61"/>
        <v>0</v>
      </c>
      <c r="J444" s="1" t="str">
        <f t="shared" si="62"/>
        <v/>
      </c>
      <c r="K444" s="1">
        <f t="shared" si="56"/>
        <v>0</v>
      </c>
    </row>
    <row r="445" spans="2:11" ht="15">
      <c r="B445" t="str">
        <f t="shared" si="54"/>
        <v/>
      </c>
      <c r="C445" s="1" t="str">
        <f t="shared" si="55"/>
        <v/>
      </c>
      <c r="D445" s="1">
        <f t="shared" si="57"/>
        <v>0</v>
      </c>
      <c r="E445" s="1">
        <f t="shared" si="58"/>
        <v>0</v>
      </c>
      <c r="F445">
        <f t="shared" si="59"/>
        <v>0</v>
      </c>
      <c r="G445" s="1">
        <f t="shared" si="60"/>
        <v>0</v>
      </c>
      <c r="I445" s="1">
        <f t="shared" si="61"/>
        <v>0</v>
      </c>
      <c r="J445" s="1" t="str">
        <f t="shared" si="62"/>
        <v/>
      </c>
      <c r="K445" s="1">
        <f t="shared" si="56"/>
        <v>0</v>
      </c>
    </row>
    <row r="446" spans="2:11" ht="15">
      <c r="B446" t="str">
        <f t="shared" si="54"/>
        <v/>
      </c>
      <c r="C446" s="1" t="str">
        <f t="shared" si="55"/>
        <v/>
      </c>
      <c r="D446" s="1">
        <f t="shared" si="57"/>
        <v>0</v>
      </c>
      <c r="E446" s="1">
        <f t="shared" si="58"/>
        <v>0</v>
      </c>
      <c r="F446">
        <f t="shared" si="59"/>
        <v>0</v>
      </c>
      <c r="G446" s="1">
        <f t="shared" si="60"/>
        <v>0</v>
      </c>
      <c r="I446" s="1">
        <f t="shared" si="61"/>
        <v>0</v>
      </c>
      <c r="J446" s="1" t="str">
        <f t="shared" si="62"/>
        <v/>
      </c>
      <c r="K446" s="1">
        <f t="shared" si="56"/>
        <v>0</v>
      </c>
    </row>
    <row r="447" spans="2:11" ht="15">
      <c r="B447" t="str">
        <f t="shared" si="54"/>
        <v/>
      </c>
      <c r="C447" s="1" t="str">
        <f t="shared" si="55"/>
        <v/>
      </c>
      <c r="D447" s="1">
        <f t="shared" si="57"/>
        <v>0</v>
      </c>
      <c r="E447" s="1">
        <f t="shared" si="58"/>
        <v>0</v>
      </c>
      <c r="F447">
        <f t="shared" si="59"/>
        <v>0</v>
      </c>
      <c r="G447" s="1">
        <f t="shared" si="60"/>
        <v>0</v>
      </c>
      <c r="I447" s="1">
        <f t="shared" si="61"/>
        <v>0</v>
      </c>
      <c r="J447" s="1" t="str">
        <f t="shared" si="62"/>
        <v/>
      </c>
      <c r="K447" s="1">
        <f t="shared" si="56"/>
        <v>0</v>
      </c>
    </row>
    <row r="448" spans="2:11" ht="15">
      <c r="B448" t="str">
        <f t="shared" si="54"/>
        <v/>
      </c>
      <c r="C448" s="1" t="str">
        <f t="shared" si="55"/>
        <v/>
      </c>
      <c r="D448" s="1">
        <f t="shared" si="57"/>
        <v>0</v>
      </c>
      <c r="E448" s="1">
        <f t="shared" si="58"/>
        <v>0</v>
      </c>
      <c r="F448">
        <f t="shared" si="59"/>
        <v>0</v>
      </c>
      <c r="G448" s="1">
        <f t="shared" si="60"/>
        <v>0</v>
      </c>
      <c r="I448" s="1">
        <f t="shared" si="61"/>
        <v>0</v>
      </c>
      <c r="J448" s="1" t="str">
        <f t="shared" si="62"/>
        <v/>
      </c>
      <c r="K448" s="1">
        <f t="shared" si="56"/>
        <v>0</v>
      </c>
    </row>
    <row r="449" spans="2:11" ht="15">
      <c r="B449" t="str">
        <f t="shared" si="54"/>
        <v/>
      </c>
      <c r="C449" s="1" t="str">
        <f t="shared" si="55"/>
        <v/>
      </c>
      <c r="D449" s="1">
        <f t="shared" si="57"/>
        <v>0</v>
      </c>
      <c r="E449" s="1">
        <f t="shared" si="58"/>
        <v>0</v>
      </c>
      <c r="F449">
        <f t="shared" si="59"/>
        <v>0</v>
      </c>
      <c r="G449" s="1">
        <f t="shared" si="60"/>
        <v>0</v>
      </c>
      <c r="I449" s="1">
        <f t="shared" si="61"/>
        <v>0</v>
      </c>
      <c r="J449" s="1" t="str">
        <f t="shared" si="62"/>
        <v/>
      </c>
      <c r="K449" s="1">
        <f t="shared" si="56"/>
        <v>0</v>
      </c>
    </row>
    <row r="450" spans="2:11" ht="15">
      <c r="B450" t="str">
        <f t="shared" si="54"/>
        <v/>
      </c>
      <c r="C450" s="1" t="str">
        <f t="shared" si="55"/>
        <v/>
      </c>
      <c r="D450" s="1">
        <f t="shared" si="57"/>
        <v>0</v>
      </c>
      <c r="E450" s="1">
        <f t="shared" si="58"/>
        <v>0</v>
      </c>
      <c r="F450">
        <f t="shared" si="59"/>
        <v>0</v>
      </c>
      <c r="G450" s="1">
        <f t="shared" si="60"/>
        <v>0</v>
      </c>
      <c r="I450" s="1">
        <f t="shared" si="61"/>
        <v>0</v>
      </c>
      <c r="J450" s="1" t="str">
        <f t="shared" si="62"/>
        <v/>
      </c>
      <c r="K450" s="1">
        <f t="shared" si="56"/>
        <v>0</v>
      </c>
    </row>
    <row r="451" spans="2:11" ht="15">
      <c r="B451" t="str">
        <f t="shared" si="54"/>
        <v/>
      </c>
      <c r="C451" s="1" t="str">
        <f t="shared" si="55"/>
        <v/>
      </c>
      <c r="D451" s="1">
        <f t="shared" si="57"/>
        <v>0</v>
      </c>
      <c r="E451" s="1">
        <f t="shared" si="58"/>
        <v>0</v>
      </c>
      <c r="F451">
        <f t="shared" si="59"/>
        <v>0</v>
      </c>
      <c r="G451" s="1">
        <f t="shared" si="60"/>
        <v>0</v>
      </c>
      <c r="I451" s="1">
        <f t="shared" si="61"/>
        <v>0</v>
      </c>
      <c r="J451" s="1" t="str">
        <f t="shared" si="62"/>
        <v/>
      </c>
      <c r="K451" s="1">
        <f t="shared" si="56"/>
        <v>0</v>
      </c>
    </row>
    <row r="452" spans="2:11" ht="15">
      <c r="B452" t="str">
        <f t="shared" si="54"/>
        <v/>
      </c>
      <c r="C452" s="1" t="str">
        <f t="shared" si="55"/>
        <v/>
      </c>
      <c r="D452" s="1">
        <f t="shared" si="57"/>
        <v>0</v>
      </c>
      <c r="E452" s="1">
        <f t="shared" si="58"/>
        <v>0</v>
      </c>
      <c r="F452">
        <f t="shared" si="59"/>
        <v>0</v>
      </c>
      <c r="G452" s="1">
        <f t="shared" si="60"/>
        <v>0</v>
      </c>
      <c r="I452" s="1">
        <f t="shared" si="61"/>
        <v>0</v>
      </c>
      <c r="J452" s="1" t="str">
        <f t="shared" si="62"/>
        <v/>
      </c>
      <c r="K452" s="1">
        <f t="shared" si="56"/>
        <v>0</v>
      </c>
    </row>
    <row r="453" spans="2:11" ht="15">
      <c r="B453" t="str">
        <f t="shared" si="54"/>
        <v/>
      </c>
      <c r="C453" s="1" t="str">
        <f t="shared" si="55"/>
        <v/>
      </c>
      <c r="D453" s="1">
        <f t="shared" si="57"/>
        <v>0</v>
      </c>
      <c r="E453" s="1">
        <f t="shared" si="58"/>
        <v>0</v>
      </c>
      <c r="F453">
        <f t="shared" si="59"/>
        <v>0</v>
      </c>
      <c r="G453" s="1">
        <f t="shared" si="60"/>
        <v>0</v>
      </c>
      <c r="I453" s="1">
        <f t="shared" si="61"/>
        <v>0</v>
      </c>
      <c r="J453" s="1" t="str">
        <f t="shared" si="62"/>
        <v/>
      </c>
      <c r="K453" s="1">
        <f t="shared" si="56"/>
        <v>0</v>
      </c>
    </row>
    <row r="454" spans="2:11" ht="15">
      <c r="B454" t="str">
        <f t="shared" si="54"/>
        <v/>
      </c>
      <c r="C454" s="1" t="str">
        <f t="shared" si="55"/>
        <v/>
      </c>
      <c r="D454" s="1">
        <f t="shared" si="57"/>
        <v>0</v>
      </c>
      <c r="E454" s="1">
        <f t="shared" si="58"/>
        <v>0</v>
      </c>
      <c r="F454">
        <f t="shared" si="59"/>
        <v>0</v>
      </c>
      <c r="G454" s="1">
        <f t="shared" si="60"/>
        <v>0</v>
      </c>
      <c r="I454" s="1">
        <f t="shared" si="61"/>
        <v>0</v>
      </c>
      <c r="J454" s="1" t="str">
        <f t="shared" si="62"/>
        <v/>
      </c>
      <c r="K454" s="1">
        <f t="shared" si="56"/>
        <v>0</v>
      </c>
    </row>
    <row r="455" spans="2:11" ht="15">
      <c r="B455" t="str">
        <f t="shared" si="54"/>
        <v/>
      </c>
      <c r="C455" s="1" t="str">
        <f t="shared" si="55"/>
        <v/>
      </c>
      <c r="D455" s="1">
        <f t="shared" si="57"/>
        <v>0</v>
      </c>
      <c r="E455" s="1">
        <f t="shared" si="58"/>
        <v>0</v>
      </c>
      <c r="F455">
        <f t="shared" si="59"/>
        <v>0</v>
      </c>
      <c r="G455" s="1">
        <f t="shared" si="60"/>
        <v>0</v>
      </c>
      <c r="I455" s="1">
        <f t="shared" si="61"/>
        <v>0</v>
      </c>
      <c r="J455" s="1" t="str">
        <f t="shared" si="62"/>
        <v/>
      </c>
      <c r="K455" s="1">
        <f t="shared" si="56"/>
        <v>0</v>
      </c>
    </row>
    <row r="456" spans="2:11" ht="15">
      <c r="B456" t="str">
        <f t="shared" si="54"/>
        <v/>
      </c>
      <c r="C456" s="1" t="str">
        <f t="shared" si="55"/>
        <v/>
      </c>
      <c r="D456" s="1">
        <f t="shared" si="57"/>
        <v>0</v>
      </c>
      <c r="E456" s="1">
        <f t="shared" si="58"/>
        <v>0</v>
      </c>
      <c r="F456">
        <f t="shared" si="59"/>
        <v>0</v>
      </c>
      <c r="G456" s="1">
        <f t="shared" si="60"/>
        <v>0</v>
      </c>
      <c r="I456" s="1">
        <f t="shared" si="61"/>
        <v>0</v>
      </c>
      <c r="J456" s="1" t="str">
        <f t="shared" si="62"/>
        <v/>
      </c>
      <c r="K456" s="1">
        <f t="shared" si="56"/>
        <v>0</v>
      </c>
    </row>
    <row r="457" spans="2:11" ht="15">
      <c r="B457" t="str">
        <f t="shared" si="54"/>
        <v/>
      </c>
      <c r="C457" s="1" t="str">
        <f t="shared" si="55"/>
        <v/>
      </c>
      <c r="D457" s="1">
        <f t="shared" si="57"/>
        <v>0</v>
      </c>
      <c r="E457" s="1">
        <f t="shared" si="58"/>
        <v>0</v>
      </c>
      <c r="F457">
        <f t="shared" si="59"/>
        <v>0</v>
      </c>
      <c r="G457" s="1">
        <f t="shared" si="60"/>
        <v>0</v>
      </c>
      <c r="I457" s="1">
        <f t="shared" si="61"/>
        <v>0</v>
      </c>
      <c r="J457" s="1" t="str">
        <f t="shared" si="62"/>
        <v/>
      </c>
      <c r="K457" s="1">
        <f t="shared" si="56"/>
        <v>0</v>
      </c>
    </row>
    <row r="458" spans="2:11" ht="15">
      <c r="B458" t="str">
        <f t="shared" si="54"/>
        <v/>
      </c>
      <c r="C458" s="1" t="str">
        <f t="shared" si="55"/>
        <v/>
      </c>
      <c r="D458" s="1">
        <f t="shared" si="57"/>
        <v>0</v>
      </c>
      <c r="E458" s="1">
        <f t="shared" si="58"/>
        <v>0</v>
      </c>
      <c r="F458">
        <f t="shared" si="59"/>
        <v>0</v>
      </c>
      <c r="G458" s="1">
        <f t="shared" si="60"/>
        <v>0</v>
      </c>
      <c r="I458" s="1">
        <f t="shared" si="61"/>
        <v>0</v>
      </c>
      <c r="J458" s="1" t="str">
        <f t="shared" si="62"/>
        <v/>
      </c>
      <c r="K458" s="1">
        <f t="shared" si="56"/>
        <v>0</v>
      </c>
    </row>
    <row r="459" spans="2:11" ht="15">
      <c r="B459" t="str">
        <f t="shared" si="54"/>
        <v/>
      </c>
      <c r="C459" s="1" t="str">
        <f t="shared" si="55"/>
        <v/>
      </c>
      <c r="D459" s="1">
        <f t="shared" si="57"/>
        <v>0</v>
      </c>
      <c r="E459" s="1">
        <f t="shared" si="58"/>
        <v>0</v>
      </c>
      <c r="F459">
        <f t="shared" si="59"/>
        <v>0</v>
      </c>
      <c r="G459" s="1">
        <f t="shared" si="60"/>
        <v>0</v>
      </c>
      <c r="I459" s="1">
        <f t="shared" si="61"/>
        <v>0</v>
      </c>
      <c r="J459" s="1" t="str">
        <f t="shared" si="62"/>
        <v/>
      </c>
      <c r="K459" s="1">
        <f t="shared" si="56"/>
        <v>0</v>
      </c>
    </row>
    <row r="460" spans="2:11" ht="15">
      <c r="B460" t="str">
        <f t="shared" si="54"/>
        <v/>
      </c>
      <c r="C460" s="1" t="str">
        <f t="shared" si="55"/>
        <v/>
      </c>
      <c r="D460" s="1">
        <f t="shared" si="57"/>
        <v>0</v>
      </c>
      <c r="E460" s="1">
        <f t="shared" si="58"/>
        <v>0</v>
      </c>
      <c r="F460">
        <f t="shared" si="59"/>
        <v>0</v>
      </c>
      <c r="G460" s="1">
        <f t="shared" si="60"/>
        <v>0</v>
      </c>
      <c r="I460" s="1">
        <f t="shared" si="61"/>
        <v>0</v>
      </c>
      <c r="J460" s="1" t="str">
        <f t="shared" si="62"/>
        <v/>
      </c>
      <c r="K460" s="1">
        <f t="shared" si="56"/>
        <v>0</v>
      </c>
    </row>
    <row r="461" spans="2:11" ht="15">
      <c r="B461" t="str">
        <f aca="true" t="shared" si="63" ref="B461:B502">+IF(J460&gt;1,IF(B460="","",B460+1),"")</f>
        <v/>
      </c>
      <c r="C461" s="1" t="str">
        <f aca="true" t="shared" si="64" ref="C461:C502">+IF(B461="","",J460)</f>
        <v/>
      </c>
      <c r="D461" s="1">
        <f t="shared" si="57"/>
        <v>0</v>
      </c>
      <c r="E461" s="1">
        <f t="shared" si="58"/>
        <v>0</v>
      </c>
      <c r="F461">
        <f t="shared" si="59"/>
        <v>0</v>
      </c>
      <c r="G461" s="1">
        <f t="shared" si="60"/>
        <v>0</v>
      </c>
      <c r="I461" s="1">
        <f t="shared" si="61"/>
        <v>0</v>
      </c>
      <c r="J461" s="1" t="str">
        <f t="shared" si="62"/>
        <v/>
      </c>
      <c r="K461" s="1">
        <f aca="true" t="shared" si="65" ref="K461:K467">+H461+G461+F461+E461+D461</f>
        <v>0</v>
      </c>
    </row>
    <row r="462" spans="2:11" ht="15">
      <c r="B462" t="str">
        <f t="shared" si="63"/>
        <v/>
      </c>
      <c r="C462" s="1" t="str">
        <f t="shared" si="64"/>
        <v/>
      </c>
      <c r="D462" s="1">
        <f aca="true" t="shared" si="66" ref="D462:D501">+IF(B462="",0,-IPMT($C$5/12,B462,$C$6,$C$7))</f>
        <v>0</v>
      </c>
      <c r="E462" s="1">
        <f aca="true" t="shared" si="67" ref="E462:E501">+IF(B462="",0,-PPMT($C$5/12,B462,$C$6,$C$7))</f>
        <v>0</v>
      </c>
      <c r="F462">
        <f aca="true" t="shared" si="68" ref="F462:F501">+IF(B462="",0,$G$4)</f>
        <v>0</v>
      </c>
      <c r="G462" s="1">
        <f aca="true" t="shared" si="69" ref="G462:G501">+IF(B462="",0,IF(C462&lt;$C$4*0.8,0,$G$5))</f>
        <v>0</v>
      </c>
      <c r="I462" s="1">
        <f aca="true" t="shared" si="70" ref="I462:I501">+IF(B462="",0,E462+H462)</f>
        <v>0</v>
      </c>
      <c r="J462" s="1" t="str">
        <f aca="true" t="shared" si="71" ref="J462:J501">+IF(B462="","",C462-I462)</f>
        <v/>
      </c>
      <c r="K462" s="1">
        <f t="shared" si="65"/>
        <v>0</v>
      </c>
    </row>
    <row r="463" spans="2:11" ht="15">
      <c r="B463" t="str">
        <f t="shared" si="63"/>
        <v/>
      </c>
      <c r="C463" s="1" t="str">
        <f t="shared" si="64"/>
        <v/>
      </c>
      <c r="D463" s="1">
        <f t="shared" si="66"/>
        <v>0</v>
      </c>
      <c r="E463" s="1">
        <f t="shared" si="67"/>
        <v>0</v>
      </c>
      <c r="F463">
        <f t="shared" si="68"/>
        <v>0</v>
      </c>
      <c r="G463" s="1">
        <f t="shared" si="69"/>
        <v>0</v>
      </c>
      <c r="I463" s="1">
        <f t="shared" si="70"/>
        <v>0</v>
      </c>
      <c r="J463" s="1" t="str">
        <f t="shared" si="71"/>
        <v/>
      </c>
      <c r="K463" s="1">
        <f t="shared" si="65"/>
        <v>0</v>
      </c>
    </row>
    <row r="464" spans="2:11" ht="15">
      <c r="B464" t="str">
        <f t="shared" si="63"/>
        <v/>
      </c>
      <c r="C464" s="1" t="str">
        <f t="shared" si="64"/>
        <v/>
      </c>
      <c r="D464" s="1">
        <f t="shared" si="66"/>
        <v>0</v>
      </c>
      <c r="E464" s="1">
        <f t="shared" si="67"/>
        <v>0</v>
      </c>
      <c r="F464">
        <f t="shared" si="68"/>
        <v>0</v>
      </c>
      <c r="G464" s="1">
        <f t="shared" si="69"/>
        <v>0</v>
      </c>
      <c r="I464" s="1">
        <f t="shared" si="70"/>
        <v>0</v>
      </c>
      <c r="J464" s="1" t="str">
        <f t="shared" si="71"/>
        <v/>
      </c>
      <c r="K464" s="1">
        <f t="shared" si="65"/>
        <v>0</v>
      </c>
    </row>
    <row r="465" spans="2:11" ht="15">
      <c r="B465" t="str">
        <f t="shared" si="63"/>
        <v/>
      </c>
      <c r="C465" s="1" t="str">
        <f t="shared" si="64"/>
        <v/>
      </c>
      <c r="D465" s="1">
        <f t="shared" si="66"/>
        <v>0</v>
      </c>
      <c r="E465" s="1">
        <f t="shared" si="67"/>
        <v>0</v>
      </c>
      <c r="F465">
        <f t="shared" si="68"/>
        <v>0</v>
      </c>
      <c r="G465" s="1">
        <f t="shared" si="69"/>
        <v>0</v>
      </c>
      <c r="I465" s="1">
        <f t="shared" si="70"/>
        <v>0</v>
      </c>
      <c r="J465" s="1" t="str">
        <f t="shared" si="71"/>
        <v/>
      </c>
      <c r="K465" s="1">
        <f t="shared" si="65"/>
        <v>0</v>
      </c>
    </row>
    <row r="466" spans="2:11" ht="15">
      <c r="B466" t="str">
        <f t="shared" si="63"/>
        <v/>
      </c>
      <c r="C466" s="1" t="str">
        <f t="shared" si="64"/>
        <v/>
      </c>
      <c r="D466" s="1">
        <f t="shared" si="66"/>
        <v>0</v>
      </c>
      <c r="E466" s="1">
        <f t="shared" si="67"/>
        <v>0</v>
      </c>
      <c r="F466">
        <f t="shared" si="68"/>
        <v>0</v>
      </c>
      <c r="G466" s="1">
        <f t="shared" si="69"/>
        <v>0</v>
      </c>
      <c r="I466" s="1">
        <f t="shared" si="70"/>
        <v>0</v>
      </c>
      <c r="J466" s="1" t="str">
        <f t="shared" si="71"/>
        <v/>
      </c>
      <c r="K466" s="1">
        <f t="shared" si="65"/>
        <v>0</v>
      </c>
    </row>
    <row r="467" spans="2:11" ht="15">
      <c r="B467" t="str">
        <f t="shared" si="63"/>
        <v/>
      </c>
      <c r="C467" s="1" t="str">
        <f t="shared" si="64"/>
        <v/>
      </c>
      <c r="D467" s="1">
        <f t="shared" si="66"/>
        <v>0</v>
      </c>
      <c r="E467" s="1">
        <f t="shared" si="67"/>
        <v>0</v>
      </c>
      <c r="F467">
        <f t="shared" si="68"/>
        <v>0</v>
      </c>
      <c r="G467" s="1">
        <f t="shared" si="69"/>
        <v>0</v>
      </c>
      <c r="I467" s="1">
        <f t="shared" si="70"/>
        <v>0</v>
      </c>
      <c r="J467" s="1" t="str">
        <f t="shared" si="71"/>
        <v/>
      </c>
      <c r="K467" s="1">
        <f t="shared" si="65"/>
        <v>0</v>
      </c>
    </row>
    <row r="468" spans="2:11" ht="15">
      <c r="B468" t="str">
        <f t="shared" si="63"/>
        <v/>
      </c>
      <c r="C468" s="1" t="str">
        <f t="shared" si="64"/>
        <v/>
      </c>
      <c r="D468" s="1">
        <f t="shared" si="66"/>
        <v>0</v>
      </c>
      <c r="E468" s="1">
        <f t="shared" si="67"/>
        <v>0</v>
      </c>
      <c r="F468">
        <f t="shared" si="68"/>
        <v>0</v>
      </c>
      <c r="G468" s="1">
        <f t="shared" si="69"/>
        <v>0</v>
      </c>
      <c r="I468" s="1">
        <f t="shared" si="70"/>
        <v>0</v>
      </c>
      <c r="J468" s="1" t="str">
        <f t="shared" si="71"/>
        <v/>
      </c>
      <c r="K468" s="1">
        <f>+H468+G468+F468+E468+D468</f>
        <v>0</v>
      </c>
    </row>
    <row r="469" spans="2:11" ht="15">
      <c r="B469" t="str">
        <f t="shared" si="63"/>
        <v/>
      </c>
      <c r="C469" s="1" t="str">
        <f t="shared" si="64"/>
        <v/>
      </c>
      <c r="D469" s="1">
        <f t="shared" si="66"/>
        <v>0</v>
      </c>
      <c r="E469" s="1">
        <f t="shared" si="67"/>
        <v>0</v>
      </c>
      <c r="F469">
        <f t="shared" si="68"/>
        <v>0</v>
      </c>
      <c r="G469" s="1">
        <f t="shared" si="69"/>
        <v>0</v>
      </c>
      <c r="I469" s="1">
        <f t="shared" si="70"/>
        <v>0</v>
      </c>
      <c r="J469" s="1" t="str">
        <f t="shared" si="71"/>
        <v/>
      </c>
      <c r="K469" s="1">
        <f aca="true" t="shared" si="72" ref="K469:K501">+H469+G469+F469+E469+D469</f>
        <v>0</v>
      </c>
    </row>
    <row r="470" spans="2:11" ht="15">
      <c r="B470" t="str">
        <f t="shared" si="63"/>
        <v/>
      </c>
      <c r="C470" s="1" t="str">
        <f t="shared" si="64"/>
        <v/>
      </c>
      <c r="D470" s="1">
        <f t="shared" si="66"/>
        <v>0</v>
      </c>
      <c r="E470" s="1">
        <f t="shared" si="67"/>
        <v>0</v>
      </c>
      <c r="F470">
        <f t="shared" si="68"/>
        <v>0</v>
      </c>
      <c r="G470" s="1">
        <f t="shared" si="69"/>
        <v>0</v>
      </c>
      <c r="I470" s="1">
        <f t="shared" si="70"/>
        <v>0</v>
      </c>
      <c r="J470" s="1" t="str">
        <f t="shared" si="71"/>
        <v/>
      </c>
      <c r="K470" s="1">
        <f t="shared" si="72"/>
        <v>0</v>
      </c>
    </row>
    <row r="471" spans="2:11" ht="15">
      <c r="B471" t="str">
        <f t="shared" si="63"/>
        <v/>
      </c>
      <c r="C471" s="1" t="str">
        <f t="shared" si="64"/>
        <v/>
      </c>
      <c r="D471" s="1">
        <f t="shared" si="66"/>
        <v>0</v>
      </c>
      <c r="E471" s="1">
        <f t="shared" si="67"/>
        <v>0</v>
      </c>
      <c r="F471">
        <f t="shared" si="68"/>
        <v>0</v>
      </c>
      <c r="G471" s="1">
        <f t="shared" si="69"/>
        <v>0</v>
      </c>
      <c r="I471" s="1">
        <f t="shared" si="70"/>
        <v>0</v>
      </c>
      <c r="J471" s="1" t="str">
        <f t="shared" si="71"/>
        <v/>
      </c>
      <c r="K471" s="1">
        <f t="shared" si="72"/>
        <v>0</v>
      </c>
    </row>
    <row r="472" spans="2:11" ht="15">
      <c r="B472" t="str">
        <f t="shared" si="63"/>
        <v/>
      </c>
      <c r="C472" s="1" t="str">
        <f t="shared" si="64"/>
        <v/>
      </c>
      <c r="D472" s="1">
        <f t="shared" si="66"/>
        <v>0</v>
      </c>
      <c r="E472" s="1">
        <f t="shared" si="67"/>
        <v>0</v>
      </c>
      <c r="F472">
        <f t="shared" si="68"/>
        <v>0</v>
      </c>
      <c r="G472" s="1">
        <f t="shared" si="69"/>
        <v>0</v>
      </c>
      <c r="I472" s="1">
        <f t="shared" si="70"/>
        <v>0</v>
      </c>
      <c r="J472" s="1" t="str">
        <f t="shared" si="71"/>
        <v/>
      </c>
      <c r="K472" s="1">
        <f t="shared" si="72"/>
        <v>0</v>
      </c>
    </row>
    <row r="473" spans="2:11" ht="15">
      <c r="B473" t="str">
        <f t="shared" si="63"/>
        <v/>
      </c>
      <c r="C473" s="1" t="str">
        <f t="shared" si="64"/>
        <v/>
      </c>
      <c r="D473" s="1">
        <f t="shared" si="66"/>
        <v>0</v>
      </c>
      <c r="E473" s="1">
        <f t="shared" si="67"/>
        <v>0</v>
      </c>
      <c r="F473">
        <f t="shared" si="68"/>
        <v>0</v>
      </c>
      <c r="G473" s="1">
        <f t="shared" si="69"/>
        <v>0</v>
      </c>
      <c r="I473" s="1">
        <f t="shared" si="70"/>
        <v>0</v>
      </c>
      <c r="J473" s="1" t="str">
        <f t="shared" si="71"/>
        <v/>
      </c>
      <c r="K473" s="1">
        <f t="shared" si="72"/>
        <v>0</v>
      </c>
    </row>
    <row r="474" spans="2:11" ht="15">
      <c r="B474" t="str">
        <f t="shared" si="63"/>
        <v/>
      </c>
      <c r="C474" s="1" t="str">
        <f t="shared" si="64"/>
        <v/>
      </c>
      <c r="D474" s="1">
        <f t="shared" si="66"/>
        <v>0</v>
      </c>
      <c r="E474" s="1">
        <f t="shared" si="67"/>
        <v>0</v>
      </c>
      <c r="F474">
        <f t="shared" si="68"/>
        <v>0</v>
      </c>
      <c r="G474" s="1">
        <f t="shared" si="69"/>
        <v>0</v>
      </c>
      <c r="I474" s="1">
        <f t="shared" si="70"/>
        <v>0</v>
      </c>
      <c r="J474" s="1" t="str">
        <f t="shared" si="71"/>
        <v/>
      </c>
      <c r="K474" s="1">
        <f t="shared" si="72"/>
        <v>0</v>
      </c>
    </row>
    <row r="475" spans="2:11" ht="15">
      <c r="B475" t="str">
        <f t="shared" si="63"/>
        <v/>
      </c>
      <c r="C475" s="1" t="str">
        <f t="shared" si="64"/>
        <v/>
      </c>
      <c r="D475" s="1">
        <f t="shared" si="66"/>
        <v>0</v>
      </c>
      <c r="E475" s="1">
        <f t="shared" si="67"/>
        <v>0</v>
      </c>
      <c r="F475">
        <f t="shared" si="68"/>
        <v>0</v>
      </c>
      <c r="G475" s="1">
        <f t="shared" si="69"/>
        <v>0</v>
      </c>
      <c r="I475" s="1">
        <f t="shared" si="70"/>
        <v>0</v>
      </c>
      <c r="J475" s="1" t="str">
        <f t="shared" si="71"/>
        <v/>
      </c>
      <c r="K475" s="1">
        <f t="shared" si="72"/>
        <v>0</v>
      </c>
    </row>
    <row r="476" spans="2:11" ht="15">
      <c r="B476" t="str">
        <f t="shared" si="63"/>
        <v/>
      </c>
      <c r="C476" s="1" t="str">
        <f t="shared" si="64"/>
        <v/>
      </c>
      <c r="D476" s="1">
        <f t="shared" si="66"/>
        <v>0</v>
      </c>
      <c r="E476" s="1">
        <f t="shared" si="67"/>
        <v>0</v>
      </c>
      <c r="F476">
        <f t="shared" si="68"/>
        <v>0</v>
      </c>
      <c r="G476" s="1">
        <f t="shared" si="69"/>
        <v>0</v>
      </c>
      <c r="I476" s="1">
        <f t="shared" si="70"/>
        <v>0</v>
      </c>
      <c r="J476" s="1" t="str">
        <f t="shared" si="71"/>
        <v/>
      </c>
      <c r="K476" s="1">
        <f t="shared" si="72"/>
        <v>0</v>
      </c>
    </row>
    <row r="477" spans="2:11" ht="15">
      <c r="B477" t="str">
        <f t="shared" si="63"/>
        <v/>
      </c>
      <c r="C477" s="1" t="str">
        <f t="shared" si="64"/>
        <v/>
      </c>
      <c r="D477" s="1">
        <f t="shared" si="66"/>
        <v>0</v>
      </c>
      <c r="E477" s="1">
        <f t="shared" si="67"/>
        <v>0</v>
      </c>
      <c r="F477">
        <f t="shared" si="68"/>
        <v>0</v>
      </c>
      <c r="G477" s="1">
        <f t="shared" si="69"/>
        <v>0</v>
      </c>
      <c r="I477" s="1">
        <f t="shared" si="70"/>
        <v>0</v>
      </c>
      <c r="J477" s="1" t="str">
        <f t="shared" si="71"/>
        <v/>
      </c>
      <c r="K477" s="1">
        <f t="shared" si="72"/>
        <v>0</v>
      </c>
    </row>
    <row r="478" spans="2:11" ht="15">
      <c r="B478" t="str">
        <f t="shared" si="63"/>
        <v/>
      </c>
      <c r="C478" s="1" t="str">
        <f t="shared" si="64"/>
        <v/>
      </c>
      <c r="D478" s="1">
        <f t="shared" si="66"/>
        <v>0</v>
      </c>
      <c r="E478" s="1">
        <f t="shared" si="67"/>
        <v>0</v>
      </c>
      <c r="F478">
        <f t="shared" si="68"/>
        <v>0</v>
      </c>
      <c r="G478" s="1">
        <f t="shared" si="69"/>
        <v>0</v>
      </c>
      <c r="I478" s="1">
        <f t="shared" si="70"/>
        <v>0</v>
      </c>
      <c r="J478" s="1" t="str">
        <f t="shared" si="71"/>
        <v/>
      </c>
      <c r="K478" s="1">
        <f t="shared" si="72"/>
        <v>0</v>
      </c>
    </row>
    <row r="479" spans="2:11" ht="15">
      <c r="B479" t="str">
        <f t="shared" si="63"/>
        <v/>
      </c>
      <c r="C479" s="1" t="str">
        <f t="shared" si="64"/>
        <v/>
      </c>
      <c r="D479" s="1">
        <f t="shared" si="66"/>
        <v>0</v>
      </c>
      <c r="E479" s="1">
        <f t="shared" si="67"/>
        <v>0</v>
      </c>
      <c r="F479">
        <f t="shared" si="68"/>
        <v>0</v>
      </c>
      <c r="G479" s="1">
        <f t="shared" si="69"/>
        <v>0</v>
      </c>
      <c r="I479" s="1">
        <f t="shared" si="70"/>
        <v>0</v>
      </c>
      <c r="J479" s="1" t="str">
        <f t="shared" si="71"/>
        <v/>
      </c>
      <c r="K479" s="1">
        <f t="shared" si="72"/>
        <v>0</v>
      </c>
    </row>
    <row r="480" spans="2:11" ht="15">
      <c r="B480" t="str">
        <f t="shared" si="63"/>
        <v/>
      </c>
      <c r="C480" s="1" t="str">
        <f t="shared" si="64"/>
        <v/>
      </c>
      <c r="D480" s="1">
        <f t="shared" si="66"/>
        <v>0</v>
      </c>
      <c r="E480" s="1">
        <f t="shared" si="67"/>
        <v>0</v>
      </c>
      <c r="F480">
        <f t="shared" si="68"/>
        <v>0</v>
      </c>
      <c r="G480" s="1">
        <f t="shared" si="69"/>
        <v>0</v>
      </c>
      <c r="I480" s="1">
        <f t="shared" si="70"/>
        <v>0</v>
      </c>
      <c r="J480" s="1" t="str">
        <f t="shared" si="71"/>
        <v/>
      </c>
      <c r="K480" s="1">
        <f t="shared" si="72"/>
        <v>0</v>
      </c>
    </row>
    <row r="481" spans="2:11" ht="15">
      <c r="B481" t="str">
        <f t="shared" si="63"/>
        <v/>
      </c>
      <c r="C481" s="1" t="str">
        <f t="shared" si="64"/>
        <v/>
      </c>
      <c r="D481" s="1">
        <f t="shared" si="66"/>
        <v>0</v>
      </c>
      <c r="E481" s="1">
        <f t="shared" si="67"/>
        <v>0</v>
      </c>
      <c r="F481">
        <f t="shared" si="68"/>
        <v>0</v>
      </c>
      <c r="G481" s="1">
        <f t="shared" si="69"/>
        <v>0</v>
      </c>
      <c r="I481" s="1">
        <f t="shared" si="70"/>
        <v>0</v>
      </c>
      <c r="J481" s="1" t="str">
        <f t="shared" si="71"/>
        <v/>
      </c>
      <c r="K481" s="1">
        <f t="shared" si="72"/>
        <v>0</v>
      </c>
    </row>
    <row r="482" spans="2:11" ht="15">
      <c r="B482" t="str">
        <f t="shared" si="63"/>
        <v/>
      </c>
      <c r="C482" s="1" t="str">
        <f t="shared" si="64"/>
        <v/>
      </c>
      <c r="D482" s="1">
        <f t="shared" si="66"/>
        <v>0</v>
      </c>
      <c r="E482" s="1">
        <f t="shared" si="67"/>
        <v>0</v>
      </c>
      <c r="F482">
        <f t="shared" si="68"/>
        <v>0</v>
      </c>
      <c r="G482" s="1">
        <f t="shared" si="69"/>
        <v>0</v>
      </c>
      <c r="I482" s="1">
        <f t="shared" si="70"/>
        <v>0</v>
      </c>
      <c r="J482" s="1" t="str">
        <f t="shared" si="71"/>
        <v/>
      </c>
      <c r="K482" s="1">
        <f t="shared" si="72"/>
        <v>0</v>
      </c>
    </row>
    <row r="483" spans="2:11" ht="15">
      <c r="B483" t="str">
        <f t="shared" si="63"/>
        <v/>
      </c>
      <c r="C483" s="1" t="str">
        <f t="shared" si="64"/>
        <v/>
      </c>
      <c r="D483" s="1">
        <f t="shared" si="66"/>
        <v>0</v>
      </c>
      <c r="E483" s="1">
        <f t="shared" si="67"/>
        <v>0</v>
      </c>
      <c r="F483">
        <f t="shared" si="68"/>
        <v>0</v>
      </c>
      <c r="G483" s="1">
        <f t="shared" si="69"/>
        <v>0</v>
      </c>
      <c r="I483" s="1">
        <f t="shared" si="70"/>
        <v>0</v>
      </c>
      <c r="J483" s="1" t="str">
        <f t="shared" si="71"/>
        <v/>
      </c>
      <c r="K483" s="1">
        <f t="shared" si="72"/>
        <v>0</v>
      </c>
    </row>
    <row r="484" spans="2:11" ht="15">
      <c r="B484" t="str">
        <f t="shared" si="63"/>
        <v/>
      </c>
      <c r="C484" s="1" t="str">
        <f t="shared" si="64"/>
        <v/>
      </c>
      <c r="D484" s="1">
        <f t="shared" si="66"/>
        <v>0</v>
      </c>
      <c r="E484" s="1">
        <f t="shared" si="67"/>
        <v>0</v>
      </c>
      <c r="F484">
        <f t="shared" si="68"/>
        <v>0</v>
      </c>
      <c r="G484" s="1">
        <f t="shared" si="69"/>
        <v>0</v>
      </c>
      <c r="I484" s="1">
        <f t="shared" si="70"/>
        <v>0</v>
      </c>
      <c r="J484" s="1" t="str">
        <f t="shared" si="71"/>
        <v/>
      </c>
      <c r="K484" s="1">
        <f t="shared" si="72"/>
        <v>0</v>
      </c>
    </row>
    <row r="485" spans="2:11" ht="15">
      <c r="B485" t="str">
        <f t="shared" si="63"/>
        <v/>
      </c>
      <c r="C485" s="1" t="str">
        <f t="shared" si="64"/>
        <v/>
      </c>
      <c r="D485" s="1">
        <f t="shared" si="66"/>
        <v>0</v>
      </c>
      <c r="E485" s="1">
        <f t="shared" si="67"/>
        <v>0</v>
      </c>
      <c r="F485">
        <f t="shared" si="68"/>
        <v>0</v>
      </c>
      <c r="G485" s="1">
        <f t="shared" si="69"/>
        <v>0</v>
      </c>
      <c r="I485" s="1">
        <f t="shared" si="70"/>
        <v>0</v>
      </c>
      <c r="J485" s="1" t="str">
        <f t="shared" si="71"/>
        <v/>
      </c>
      <c r="K485" s="1">
        <f t="shared" si="72"/>
        <v>0</v>
      </c>
    </row>
    <row r="486" spans="2:11" ht="15">
      <c r="B486" t="str">
        <f t="shared" si="63"/>
        <v/>
      </c>
      <c r="C486" s="1" t="str">
        <f t="shared" si="64"/>
        <v/>
      </c>
      <c r="D486" s="1">
        <f t="shared" si="66"/>
        <v>0</v>
      </c>
      <c r="E486" s="1">
        <f t="shared" si="67"/>
        <v>0</v>
      </c>
      <c r="F486">
        <f t="shared" si="68"/>
        <v>0</v>
      </c>
      <c r="G486" s="1">
        <f t="shared" si="69"/>
        <v>0</v>
      </c>
      <c r="I486" s="1">
        <f t="shared" si="70"/>
        <v>0</v>
      </c>
      <c r="J486" s="1" t="str">
        <f t="shared" si="71"/>
        <v/>
      </c>
      <c r="K486" s="1">
        <f t="shared" si="72"/>
        <v>0</v>
      </c>
    </row>
    <row r="487" spans="2:11" ht="15">
      <c r="B487" t="str">
        <f t="shared" si="63"/>
        <v/>
      </c>
      <c r="C487" s="1" t="str">
        <f t="shared" si="64"/>
        <v/>
      </c>
      <c r="D487" s="1">
        <f t="shared" si="66"/>
        <v>0</v>
      </c>
      <c r="E487" s="1">
        <f t="shared" si="67"/>
        <v>0</v>
      </c>
      <c r="F487">
        <f t="shared" si="68"/>
        <v>0</v>
      </c>
      <c r="G487" s="1">
        <f t="shared" si="69"/>
        <v>0</v>
      </c>
      <c r="I487" s="1">
        <f t="shared" si="70"/>
        <v>0</v>
      </c>
      <c r="J487" s="1" t="str">
        <f t="shared" si="71"/>
        <v/>
      </c>
      <c r="K487" s="1">
        <f t="shared" si="72"/>
        <v>0</v>
      </c>
    </row>
    <row r="488" spans="2:11" ht="15">
      <c r="B488" t="str">
        <f t="shared" si="63"/>
        <v/>
      </c>
      <c r="C488" s="1" t="str">
        <f t="shared" si="64"/>
        <v/>
      </c>
      <c r="D488" s="1">
        <f t="shared" si="66"/>
        <v>0</v>
      </c>
      <c r="E488" s="1">
        <f t="shared" si="67"/>
        <v>0</v>
      </c>
      <c r="F488">
        <f t="shared" si="68"/>
        <v>0</v>
      </c>
      <c r="G488" s="1">
        <f t="shared" si="69"/>
        <v>0</v>
      </c>
      <c r="I488" s="1">
        <f t="shared" si="70"/>
        <v>0</v>
      </c>
      <c r="J488" s="1" t="str">
        <f t="shared" si="71"/>
        <v/>
      </c>
      <c r="K488" s="1">
        <f t="shared" si="72"/>
        <v>0</v>
      </c>
    </row>
    <row r="489" spans="2:11" ht="15">
      <c r="B489" t="str">
        <f t="shared" si="63"/>
        <v/>
      </c>
      <c r="C489" s="1" t="str">
        <f t="shared" si="64"/>
        <v/>
      </c>
      <c r="D489" s="1">
        <f t="shared" si="66"/>
        <v>0</v>
      </c>
      <c r="E489" s="1">
        <f t="shared" si="67"/>
        <v>0</v>
      </c>
      <c r="F489">
        <f t="shared" si="68"/>
        <v>0</v>
      </c>
      <c r="G489" s="1">
        <f t="shared" si="69"/>
        <v>0</v>
      </c>
      <c r="I489" s="1">
        <f t="shared" si="70"/>
        <v>0</v>
      </c>
      <c r="J489" s="1" t="str">
        <f t="shared" si="71"/>
        <v/>
      </c>
      <c r="K489" s="1">
        <f t="shared" si="72"/>
        <v>0</v>
      </c>
    </row>
    <row r="490" spans="2:11" ht="15">
      <c r="B490" t="str">
        <f t="shared" si="63"/>
        <v/>
      </c>
      <c r="C490" s="1" t="str">
        <f t="shared" si="64"/>
        <v/>
      </c>
      <c r="D490" s="1">
        <f t="shared" si="66"/>
        <v>0</v>
      </c>
      <c r="E490" s="1">
        <f t="shared" si="67"/>
        <v>0</v>
      </c>
      <c r="F490">
        <f t="shared" si="68"/>
        <v>0</v>
      </c>
      <c r="G490" s="1">
        <f t="shared" si="69"/>
        <v>0</v>
      </c>
      <c r="I490" s="1">
        <f t="shared" si="70"/>
        <v>0</v>
      </c>
      <c r="J490" s="1" t="str">
        <f t="shared" si="71"/>
        <v/>
      </c>
      <c r="K490" s="1">
        <f t="shared" si="72"/>
        <v>0</v>
      </c>
    </row>
    <row r="491" spans="2:11" ht="15">
      <c r="B491" t="str">
        <f t="shared" si="63"/>
        <v/>
      </c>
      <c r="C491" s="1" t="str">
        <f t="shared" si="64"/>
        <v/>
      </c>
      <c r="D491" s="1">
        <f t="shared" si="66"/>
        <v>0</v>
      </c>
      <c r="E491" s="1">
        <f t="shared" si="67"/>
        <v>0</v>
      </c>
      <c r="F491">
        <f t="shared" si="68"/>
        <v>0</v>
      </c>
      <c r="G491" s="1">
        <f t="shared" si="69"/>
        <v>0</v>
      </c>
      <c r="I491" s="1">
        <f t="shared" si="70"/>
        <v>0</v>
      </c>
      <c r="J491" s="1" t="str">
        <f t="shared" si="71"/>
        <v/>
      </c>
      <c r="K491" s="1">
        <f t="shared" si="72"/>
        <v>0</v>
      </c>
    </row>
    <row r="492" spans="2:11" ht="15">
      <c r="B492" t="str">
        <f t="shared" si="63"/>
        <v/>
      </c>
      <c r="C492" s="1" t="str">
        <f t="shared" si="64"/>
        <v/>
      </c>
      <c r="D492" s="1">
        <f t="shared" si="66"/>
        <v>0</v>
      </c>
      <c r="E492" s="1">
        <f t="shared" si="67"/>
        <v>0</v>
      </c>
      <c r="F492">
        <f t="shared" si="68"/>
        <v>0</v>
      </c>
      <c r="G492" s="1">
        <f t="shared" si="69"/>
        <v>0</v>
      </c>
      <c r="I492" s="1">
        <f t="shared" si="70"/>
        <v>0</v>
      </c>
      <c r="J492" s="1" t="str">
        <f t="shared" si="71"/>
        <v/>
      </c>
      <c r="K492" s="1">
        <f t="shared" si="72"/>
        <v>0</v>
      </c>
    </row>
    <row r="493" spans="2:11" ht="15">
      <c r="B493" t="str">
        <f t="shared" si="63"/>
        <v/>
      </c>
      <c r="C493" s="1" t="str">
        <f t="shared" si="64"/>
        <v/>
      </c>
      <c r="D493" s="1">
        <f t="shared" si="66"/>
        <v>0</v>
      </c>
      <c r="E493" s="1">
        <f t="shared" si="67"/>
        <v>0</v>
      </c>
      <c r="F493">
        <f t="shared" si="68"/>
        <v>0</v>
      </c>
      <c r="G493" s="1">
        <f t="shared" si="69"/>
        <v>0</v>
      </c>
      <c r="I493" s="1">
        <f t="shared" si="70"/>
        <v>0</v>
      </c>
      <c r="J493" s="1" t="str">
        <f t="shared" si="71"/>
        <v/>
      </c>
      <c r="K493" s="1">
        <f t="shared" si="72"/>
        <v>0</v>
      </c>
    </row>
    <row r="494" spans="2:11" ht="15">
      <c r="B494" t="str">
        <f t="shared" si="63"/>
        <v/>
      </c>
      <c r="C494" s="1" t="str">
        <f t="shared" si="64"/>
        <v/>
      </c>
      <c r="D494" s="1">
        <f t="shared" si="66"/>
        <v>0</v>
      </c>
      <c r="E494" s="1">
        <f t="shared" si="67"/>
        <v>0</v>
      </c>
      <c r="F494">
        <f t="shared" si="68"/>
        <v>0</v>
      </c>
      <c r="G494" s="1">
        <f t="shared" si="69"/>
        <v>0</v>
      </c>
      <c r="I494" s="1">
        <f t="shared" si="70"/>
        <v>0</v>
      </c>
      <c r="J494" s="1" t="str">
        <f t="shared" si="71"/>
        <v/>
      </c>
      <c r="K494" s="1">
        <f t="shared" si="72"/>
        <v>0</v>
      </c>
    </row>
    <row r="495" spans="2:11" ht="15">
      <c r="B495" t="str">
        <f t="shared" si="63"/>
        <v/>
      </c>
      <c r="C495" s="1" t="str">
        <f t="shared" si="64"/>
        <v/>
      </c>
      <c r="D495" s="1">
        <f t="shared" si="66"/>
        <v>0</v>
      </c>
      <c r="E495" s="1">
        <f t="shared" si="67"/>
        <v>0</v>
      </c>
      <c r="F495">
        <f t="shared" si="68"/>
        <v>0</v>
      </c>
      <c r="G495" s="1">
        <f t="shared" si="69"/>
        <v>0</v>
      </c>
      <c r="I495" s="1">
        <f t="shared" si="70"/>
        <v>0</v>
      </c>
      <c r="J495" s="1" t="str">
        <f t="shared" si="71"/>
        <v/>
      </c>
      <c r="K495" s="1">
        <f t="shared" si="72"/>
        <v>0</v>
      </c>
    </row>
    <row r="496" spans="2:11" ht="15">
      <c r="B496" t="str">
        <f t="shared" si="63"/>
        <v/>
      </c>
      <c r="C496" s="1" t="str">
        <f t="shared" si="64"/>
        <v/>
      </c>
      <c r="D496" s="1">
        <f t="shared" si="66"/>
        <v>0</v>
      </c>
      <c r="E496" s="1">
        <f t="shared" si="67"/>
        <v>0</v>
      </c>
      <c r="F496">
        <f t="shared" si="68"/>
        <v>0</v>
      </c>
      <c r="G496" s="1">
        <f t="shared" si="69"/>
        <v>0</v>
      </c>
      <c r="I496" s="1">
        <f t="shared" si="70"/>
        <v>0</v>
      </c>
      <c r="J496" s="1" t="str">
        <f t="shared" si="71"/>
        <v/>
      </c>
      <c r="K496" s="1">
        <f t="shared" si="72"/>
        <v>0</v>
      </c>
    </row>
    <row r="497" spans="2:11" ht="15">
      <c r="B497" t="str">
        <f t="shared" si="63"/>
        <v/>
      </c>
      <c r="C497" s="1" t="str">
        <f t="shared" si="64"/>
        <v/>
      </c>
      <c r="D497" s="1">
        <f t="shared" si="66"/>
        <v>0</v>
      </c>
      <c r="E497" s="1">
        <f t="shared" si="67"/>
        <v>0</v>
      </c>
      <c r="F497">
        <f t="shared" si="68"/>
        <v>0</v>
      </c>
      <c r="G497" s="1">
        <f t="shared" si="69"/>
        <v>0</v>
      </c>
      <c r="I497" s="1">
        <f t="shared" si="70"/>
        <v>0</v>
      </c>
      <c r="J497" s="1" t="str">
        <f t="shared" si="71"/>
        <v/>
      </c>
      <c r="K497" s="1">
        <f t="shared" si="72"/>
        <v>0</v>
      </c>
    </row>
    <row r="498" spans="2:11" ht="15">
      <c r="B498" t="str">
        <f t="shared" si="63"/>
        <v/>
      </c>
      <c r="C498" s="1" t="str">
        <f t="shared" si="64"/>
        <v/>
      </c>
      <c r="D498" s="1">
        <f t="shared" si="66"/>
        <v>0</v>
      </c>
      <c r="E498" s="1">
        <f t="shared" si="67"/>
        <v>0</v>
      </c>
      <c r="F498">
        <f t="shared" si="68"/>
        <v>0</v>
      </c>
      <c r="G498" s="1">
        <f t="shared" si="69"/>
        <v>0</v>
      </c>
      <c r="I498" s="1">
        <f t="shared" si="70"/>
        <v>0</v>
      </c>
      <c r="J498" s="1" t="str">
        <f t="shared" si="71"/>
        <v/>
      </c>
      <c r="K498" s="1">
        <f t="shared" si="72"/>
        <v>0</v>
      </c>
    </row>
    <row r="499" spans="2:11" ht="15">
      <c r="B499" t="str">
        <f t="shared" si="63"/>
        <v/>
      </c>
      <c r="C499" s="1" t="str">
        <f t="shared" si="64"/>
        <v/>
      </c>
      <c r="D499" s="1">
        <f t="shared" si="66"/>
        <v>0</v>
      </c>
      <c r="E499" s="1">
        <f t="shared" si="67"/>
        <v>0</v>
      </c>
      <c r="F499">
        <f t="shared" si="68"/>
        <v>0</v>
      </c>
      <c r="G499" s="1">
        <f t="shared" si="69"/>
        <v>0</v>
      </c>
      <c r="I499" s="1">
        <f t="shared" si="70"/>
        <v>0</v>
      </c>
      <c r="J499" s="1" t="str">
        <f t="shared" si="71"/>
        <v/>
      </c>
      <c r="K499" s="1">
        <f t="shared" si="72"/>
        <v>0</v>
      </c>
    </row>
    <row r="500" spans="2:11" ht="15">
      <c r="B500" t="str">
        <f t="shared" si="63"/>
        <v/>
      </c>
      <c r="C500" s="1" t="str">
        <f t="shared" si="64"/>
        <v/>
      </c>
      <c r="D500" s="1">
        <f t="shared" si="66"/>
        <v>0</v>
      </c>
      <c r="E500" s="1">
        <f t="shared" si="67"/>
        <v>0</v>
      </c>
      <c r="F500">
        <f t="shared" si="68"/>
        <v>0</v>
      </c>
      <c r="G500" s="1">
        <f t="shared" si="69"/>
        <v>0</v>
      </c>
      <c r="I500" s="1">
        <f t="shared" si="70"/>
        <v>0</v>
      </c>
      <c r="J500" s="1" t="str">
        <f t="shared" si="71"/>
        <v/>
      </c>
      <c r="K500" s="1">
        <f t="shared" si="72"/>
        <v>0</v>
      </c>
    </row>
    <row r="501" spans="2:11" ht="15">
      <c r="B501" t="str">
        <f t="shared" si="63"/>
        <v/>
      </c>
      <c r="C501" s="1" t="str">
        <f t="shared" si="64"/>
        <v/>
      </c>
      <c r="D501" s="1">
        <f t="shared" si="66"/>
        <v>0</v>
      </c>
      <c r="E501" s="1">
        <f t="shared" si="67"/>
        <v>0</v>
      </c>
      <c r="F501">
        <f t="shared" si="68"/>
        <v>0</v>
      </c>
      <c r="G501" s="1">
        <f t="shared" si="69"/>
        <v>0</v>
      </c>
      <c r="I501" s="1">
        <f t="shared" si="70"/>
        <v>0</v>
      </c>
      <c r="J501" s="1" t="str">
        <f t="shared" si="71"/>
        <v/>
      </c>
      <c r="K501" s="1">
        <f t="shared" si="72"/>
        <v>0</v>
      </c>
    </row>
    <row r="502" spans="2:10" ht="15">
      <c r="B502" t="str">
        <f t="shared" si="63"/>
        <v/>
      </c>
      <c r="C502" s="1" t="str">
        <f t="shared" si="64"/>
        <v/>
      </c>
      <c r="D502" s="1" t="str">
        <f>+IF(B502="","",-IPMT($C$5/12,B502,$C$6,$C$7))</f>
        <v/>
      </c>
      <c r="E502" s="1" t="str">
        <f>+IF(B502="","",-PPMT($C$5/12,B502,$C$6,$C$7))</f>
        <v/>
      </c>
      <c r="J502" s="1" t="str">
        <f>+IF(B502="","",C502-E502-H502)</f>
        <v/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06410BD-3BF9-457D-B146-54648BF2E2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2011-02-05T06:12:31Z</dcterms:created>
  <dcterms:modified xsi:type="dcterms:W3CDTF">2011-02-05T06:12:31Z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TC021320439991</vt:lpwstr>
  </property>
</Properties>
</file>