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5" yWindow="90" windowWidth="14655" windowHeight="8010"/>
  </bookViews>
  <sheets>
    <sheet name="2013" sheetId="1" r:id="rId1"/>
  </sheets>
  <definedNames>
    <definedName name="_xlnm.Print_Area" localSheetId="0">'2013'!$A$1:$X$40</definedName>
  </definedNames>
  <calcPr calcId="125725"/>
</workbook>
</file>

<file path=xl/calcChain.xml><?xml version="1.0" encoding="utf-8"?>
<calcChain xmlns="http://schemas.openxmlformats.org/spreadsheetml/2006/main">
  <c r="Q38" i="1"/>
  <c r="I38"/>
  <c r="J38" s="1"/>
  <c r="K38" s="1"/>
  <c r="K21" s="1"/>
  <c r="A38"/>
  <c r="A3" s="1"/>
  <c r="R38"/>
  <c r="S38" s="1"/>
  <c r="T38" s="1"/>
  <c r="U38" s="1"/>
  <c r="V38" s="1"/>
  <c r="W38" s="1"/>
  <c r="W30" s="1"/>
  <c r="W36"/>
  <c r="O36"/>
  <c r="G36"/>
  <c r="W27"/>
  <c r="O27"/>
  <c r="G27"/>
  <c r="O18"/>
  <c r="G18"/>
  <c r="W9"/>
  <c r="M9"/>
  <c r="N9"/>
  <c r="O9" s="1"/>
  <c r="F9"/>
  <c r="W18"/>
  <c r="B38" l="1"/>
  <c r="C38" s="1"/>
  <c r="A31"/>
  <c r="B31" s="1"/>
  <c r="I22"/>
  <c r="J22" s="1"/>
  <c r="K22" s="1"/>
  <c r="Q31"/>
  <c r="R31" s="1"/>
  <c r="S31" s="1"/>
  <c r="T31" s="1"/>
  <c r="U31" s="1"/>
  <c r="V31" s="1"/>
  <c r="W31" s="1"/>
  <c r="Q32" s="1"/>
  <c r="Q33" s="1"/>
  <c r="Q34" s="1"/>
  <c r="Q35" s="1"/>
  <c r="Q36" s="1"/>
  <c r="I3"/>
  <c r="J3"/>
  <c r="K3"/>
  <c r="I4"/>
  <c r="J4" s="1"/>
  <c r="K4" s="1"/>
  <c r="Q3"/>
  <c r="R3"/>
  <c r="S3"/>
  <c r="T3"/>
  <c r="U3"/>
  <c r="V3"/>
  <c r="W3"/>
  <c r="Q4"/>
  <c r="R4" s="1"/>
  <c r="S4" s="1"/>
  <c r="T4" s="1"/>
  <c r="U4" s="1"/>
  <c r="V4" s="1"/>
  <c r="W4" s="1"/>
  <c r="Q5" s="1"/>
  <c r="R5" s="1"/>
  <c r="R6" s="1"/>
  <c r="R7" s="1"/>
  <c r="R8" s="1"/>
  <c r="R9" s="1"/>
  <c r="Q12"/>
  <c r="R12"/>
  <c r="S12"/>
  <c r="T12"/>
  <c r="U12"/>
  <c r="V12"/>
  <c r="W12"/>
  <c r="Q13"/>
  <c r="R13" s="1"/>
  <c r="S13" s="1"/>
  <c r="T13" s="1"/>
  <c r="U13" s="1"/>
  <c r="V13" s="1"/>
  <c r="W13" s="1"/>
  <c r="Q14" s="1"/>
  <c r="I12"/>
  <c r="J12"/>
  <c r="K12"/>
  <c r="I13"/>
  <c r="J13" s="1"/>
  <c r="K13" s="1"/>
  <c r="A12"/>
  <c r="B12"/>
  <c r="A13"/>
  <c r="B13" s="1"/>
  <c r="A21"/>
  <c r="B21"/>
  <c r="A22"/>
  <c r="B22" s="1"/>
  <c r="A30"/>
  <c r="B30"/>
  <c r="I30"/>
  <c r="J30"/>
  <c r="K30"/>
  <c r="I31"/>
  <c r="J31" s="1"/>
  <c r="K31" s="1"/>
  <c r="I21"/>
  <c r="J21"/>
  <c r="Q21"/>
  <c r="R21"/>
  <c r="S21"/>
  <c r="T21"/>
  <c r="U21"/>
  <c r="V21"/>
  <c r="W21"/>
  <c r="Q22"/>
  <c r="R22" s="1"/>
  <c r="S22" s="1"/>
  <c r="T22" s="1"/>
  <c r="U22" s="1"/>
  <c r="V22" s="1"/>
  <c r="W22" s="1"/>
  <c r="Q23" s="1"/>
  <c r="Q24" s="1"/>
  <c r="Q25" s="1"/>
  <c r="Q26" s="1"/>
  <c r="Q27" s="1"/>
  <c r="Q30"/>
  <c r="R30"/>
  <c r="S30"/>
  <c r="T30"/>
  <c r="U30"/>
  <c r="V30"/>
  <c r="L38"/>
  <c r="B3"/>
  <c r="D38" l="1"/>
  <c r="C12"/>
  <c r="C21"/>
  <c r="C30"/>
  <c r="C3"/>
  <c r="C22"/>
  <c r="C13"/>
  <c r="D13" s="1"/>
  <c r="E13" s="1"/>
  <c r="F13" s="1"/>
  <c r="G13" s="1"/>
  <c r="A14" s="1"/>
  <c r="A15" s="1"/>
  <c r="A16" s="1"/>
  <c r="A17" s="1"/>
  <c r="A18" s="1"/>
  <c r="C31"/>
  <c r="R23"/>
  <c r="R24" s="1"/>
  <c r="R25" s="1"/>
  <c r="R26" s="1"/>
  <c r="R27" s="1"/>
  <c r="R32"/>
  <c r="R33" s="1"/>
  <c r="R34" s="1"/>
  <c r="R35" s="1"/>
  <c r="R36" s="1"/>
  <c r="S5"/>
  <c r="S6" s="1"/>
  <c r="S7" s="1"/>
  <c r="S8" s="1"/>
  <c r="S9" s="1"/>
  <c r="Q15"/>
  <c r="Q16" s="1"/>
  <c r="Q17" s="1"/>
  <c r="Q18" s="1"/>
  <c r="R14"/>
  <c r="R15" s="1"/>
  <c r="R16" s="1"/>
  <c r="R17" s="1"/>
  <c r="R18" s="1"/>
  <c r="Q6"/>
  <c r="Q7" s="1"/>
  <c r="Q8" s="1"/>
  <c r="Q9" s="1"/>
  <c r="L31"/>
  <c r="L4"/>
  <c r="L21"/>
  <c r="L30"/>
  <c r="L12"/>
  <c r="L3"/>
  <c r="L13"/>
  <c r="L22"/>
  <c r="M38"/>
  <c r="S32"/>
  <c r="S33" s="1"/>
  <c r="S34" s="1"/>
  <c r="S35" s="1"/>
  <c r="S36" s="1"/>
  <c r="S23" l="1"/>
  <c r="S24" s="1"/>
  <c r="S25" s="1"/>
  <c r="S26" s="1"/>
  <c r="S27" s="1"/>
  <c r="T5"/>
  <c r="U5" s="1"/>
  <c r="S14"/>
  <c r="S15" s="1"/>
  <c r="S16" s="1"/>
  <c r="S17" s="1"/>
  <c r="S18" s="1"/>
  <c r="B14"/>
  <c r="B15" s="1"/>
  <c r="B16" s="1"/>
  <c r="B17" s="1"/>
  <c r="B18" s="1"/>
  <c r="D31"/>
  <c r="D22"/>
  <c r="E22" s="1"/>
  <c r="F22" s="1"/>
  <c r="G22" s="1"/>
  <c r="A23" s="1"/>
  <c r="E38"/>
  <c r="D3"/>
  <c r="D30"/>
  <c r="D12"/>
  <c r="D21"/>
  <c r="C14"/>
  <c r="C15" s="1"/>
  <c r="C16" s="1"/>
  <c r="C17" s="1"/>
  <c r="C18" s="1"/>
  <c r="M4"/>
  <c r="M31"/>
  <c r="M21"/>
  <c r="M30"/>
  <c r="M12"/>
  <c r="M3"/>
  <c r="M22"/>
  <c r="M13"/>
  <c r="N38"/>
  <c r="T6"/>
  <c r="T7" s="1"/>
  <c r="T8" s="1"/>
  <c r="T9" s="1"/>
  <c r="T32"/>
  <c r="T33" s="1"/>
  <c r="T34" s="1"/>
  <c r="T35" s="1"/>
  <c r="T36" s="1"/>
  <c r="T23"/>
  <c r="T24" s="1"/>
  <c r="T25" s="1"/>
  <c r="T26" s="1"/>
  <c r="T27" s="1"/>
  <c r="T14" l="1"/>
  <c r="T15" s="1"/>
  <c r="T16" s="1"/>
  <c r="T17" s="1"/>
  <c r="T18" s="1"/>
  <c r="B23"/>
  <c r="A24"/>
  <c r="A25" s="1"/>
  <c r="A26" s="1"/>
  <c r="A27" s="1"/>
  <c r="F38"/>
  <c r="E12"/>
  <c r="E21"/>
  <c r="E30"/>
  <c r="E3"/>
  <c r="E31"/>
  <c r="F31" s="1"/>
  <c r="G31" s="1"/>
  <c r="A32" s="1"/>
  <c r="D14"/>
  <c r="D15" s="1"/>
  <c r="D16" s="1"/>
  <c r="D17" s="1"/>
  <c r="D18" s="1"/>
  <c r="N31"/>
  <c r="N4"/>
  <c r="N21"/>
  <c r="N30"/>
  <c r="N12"/>
  <c r="N3"/>
  <c r="N13"/>
  <c r="N22"/>
  <c r="O38"/>
  <c r="U6"/>
  <c r="U7" s="1"/>
  <c r="U8" s="1"/>
  <c r="V5"/>
  <c r="U32"/>
  <c r="U33" s="1"/>
  <c r="U34" s="1"/>
  <c r="U35" s="1"/>
  <c r="U23"/>
  <c r="U24" s="1"/>
  <c r="U25" s="1"/>
  <c r="U26" s="1"/>
  <c r="E14"/>
  <c r="E15" s="1"/>
  <c r="E16" s="1"/>
  <c r="E17" s="1"/>
  <c r="U14" l="1"/>
  <c r="U15" s="1"/>
  <c r="U16" s="1"/>
  <c r="U17" s="1"/>
  <c r="C23"/>
  <c r="B24"/>
  <c r="B25" s="1"/>
  <c r="B26" s="1"/>
  <c r="B27" s="1"/>
  <c r="G38"/>
  <c r="F3"/>
  <c r="F30"/>
  <c r="F12"/>
  <c r="F21"/>
  <c r="A33"/>
  <c r="A34" s="1"/>
  <c r="A35" s="1"/>
  <c r="A36" s="1"/>
  <c r="B32"/>
  <c r="O13"/>
  <c r="I14" s="1"/>
  <c r="I15" s="1"/>
  <c r="I16" s="1"/>
  <c r="I17" s="1"/>
  <c r="I18" s="1"/>
  <c r="O4"/>
  <c r="I5" s="1"/>
  <c r="I6" s="1"/>
  <c r="I7" s="1"/>
  <c r="I8" s="1"/>
  <c r="I9" s="1"/>
  <c r="O31"/>
  <c r="I32" s="1"/>
  <c r="O21"/>
  <c r="O30"/>
  <c r="O12"/>
  <c r="O3"/>
  <c r="O22"/>
  <c r="I23" s="1"/>
  <c r="V6"/>
  <c r="V7" s="1"/>
  <c r="V8" s="1"/>
  <c r="W5"/>
  <c r="W6" s="1"/>
  <c r="W7" s="1"/>
  <c r="W8" s="1"/>
  <c r="V32"/>
  <c r="V33" s="1"/>
  <c r="V34" s="1"/>
  <c r="V35" s="1"/>
  <c r="V23"/>
  <c r="V24" s="1"/>
  <c r="V25" s="1"/>
  <c r="V26" s="1"/>
  <c r="V14"/>
  <c r="V15" s="1"/>
  <c r="V16" s="1"/>
  <c r="V17" s="1"/>
  <c r="F14"/>
  <c r="F15" s="1"/>
  <c r="F16" s="1"/>
  <c r="F17" s="1"/>
  <c r="C24" l="1"/>
  <c r="C25" s="1"/>
  <c r="C26" s="1"/>
  <c r="C27" s="1"/>
  <c r="D23"/>
  <c r="B33"/>
  <c r="B34" s="1"/>
  <c r="B35" s="1"/>
  <c r="B36" s="1"/>
  <c r="C32"/>
  <c r="G3"/>
  <c r="G12"/>
  <c r="G21"/>
  <c r="G30"/>
  <c r="J5"/>
  <c r="K5" s="1"/>
  <c r="J14"/>
  <c r="J15" s="1"/>
  <c r="J16" s="1"/>
  <c r="J17" s="1"/>
  <c r="J18" s="1"/>
  <c r="I33"/>
  <c r="I34" s="1"/>
  <c r="I35" s="1"/>
  <c r="I36" s="1"/>
  <c r="J32"/>
  <c r="I24"/>
  <c r="I25" s="1"/>
  <c r="I26" s="1"/>
  <c r="I27" s="1"/>
  <c r="J23"/>
  <c r="W32"/>
  <c r="W33" s="1"/>
  <c r="W34" s="1"/>
  <c r="W35" s="1"/>
  <c r="W23"/>
  <c r="W24" s="1"/>
  <c r="W25" s="1"/>
  <c r="W26" s="1"/>
  <c r="W14"/>
  <c r="W15" s="1"/>
  <c r="W16" s="1"/>
  <c r="W17" s="1"/>
  <c r="G14"/>
  <c r="G15" s="1"/>
  <c r="G16" s="1"/>
  <c r="G17" s="1"/>
  <c r="D24" l="1"/>
  <c r="D25" s="1"/>
  <c r="D26" s="1"/>
  <c r="D27" s="1"/>
  <c r="E23"/>
  <c r="C33"/>
  <c r="C34" s="1"/>
  <c r="C35" s="1"/>
  <c r="C36" s="1"/>
  <c r="D32"/>
  <c r="K14"/>
  <c r="L14" s="1"/>
  <c r="J6"/>
  <c r="J7" s="1"/>
  <c r="J8" s="1"/>
  <c r="J9" s="1"/>
  <c r="J33"/>
  <c r="J34" s="1"/>
  <c r="J35" s="1"/>
  <c r="J36" s="1"/>
  <c r="K32"/>
  <c r="K15"/>
  <c r="K16" s="1"/>
  <c r="K17" s="1"/>
  <c r="K18" s="1"/>
  <c r="J24"/>
  <c r="J25" s="1"/>
  <c r="J26" s="1"/>
  <c r="J27" s="1"/>
  <c r="K23"/>
  <c r="K6"/>
  <c r="K7" s="1"/>
  <c r="K8" s="1"/>
  <c r="K9" s="1"/>
  <c r="L5"/>
  <c r="G9"/>
  <c r="A4" s="1"/>
  <c r="B4" s="1"/>
  <c r="C4" s="1"/>
  <c r="D4" s="1"/>
  <c r="E4" s="1"/>
  <c r="F4" s="1"/>
  <c r="G4" s="1"/>
  <c r="E24" l="1"/>
  <c r="E25" s="1"/>
  <c r="E26" s="1"/>
  <c r="F23"/>
  <c r="D33"/>
  <c r="D34" s="1"/>
  <c r="D35" s="1"/>
  <c r="D36" s="1"/>
  <c r="E32"/>
  <c r="K33"/>
  <c r="K34" s="1"/>
  <c r="K35" s="1"/>
  <c r="K36" s="1"/>
  <c r="L32"/>
  <c r="K24"/>
  <c r="K25" s="1"/>
  <c r="K26" s="1"/>
  <c r="K27" s="1"/>
  <c r="L23"/>
  <c r="L15"/>
  <c r="L16" s="1"/>
  <c r="L17" s="1"/>
  <c r="L18" s="1"/>
  <c r="M14"/>
  <c r="L6"/>
  <c r="L7" s="1"/>
  <c r="L8" s="1"/>
  <c r="L9" s="1"/>
  <c r="M5"/>
  <c r="A5"/>
  <c r="F24" l="1"/>
  <c r="F25" s="1"/>
  <c r="F26" s="1"/>
  <c r="G23"/>
  <c r="G24" s="1"/>
  <c r="G25" s="1"/>
  <c r="G26" s="1"/>
  <c r="E33"/>
  <c r="E34" s="1"/>
  <c r="E35" s="1"/>
  <c r="F32"/>
  <c r="L33"/>
  <c r="L34" s="1"/>
  <c r="L35" s="1"/>
  <c r="L36" s="1"/>
  <c r="M32"/>
  <c r="M15"/>
  <c r="M16" s="1"/>
  <c r="M17" s="1"/>
  <c r="N14"/>
  <c r="L24"/>
  <c r="L25" s="1"/>
  <c r="L26" s="1"/>
  <c r="L27" s="1"/>
  <c r="M23"/>
  <c r="M6"/>
  <c r="M7" s="1"/>
  <c r="M8" s="1"/>
  <c r="N5"/>
  <c r="A6"/>
  <c r="A7" s="1"/>
  <c r="A8" s="1"/>
  <c r="A9" s="1"/>
  <c r="B5"/>
  <c r="B6" s="1"/>
  <c r="B7" s="1"/>
  <c r="B8" s="1"/>
  <c r="B9" s="1"/>
  <c r="F33" l="1"/>
  <c r="F34" s="1"/>
  <c r="F35" s="1"/>
  <c r="G32"/>
  <c r="G33" s="1"/>
  <c r="G34" s="1"/>
  <c r="G35" s="1"/>
  <c r="C5"/>
  <c r="C6" s="1"/>
  <c r="C7" s="1"/>
  <c r="C8" s="1"/>
  <c r="C9" s="1"/>
  <c r="M33"/>
  <c r="M34" s="1"/>
  <c r="M35" s="1"/>
  <c r="N32"/>
  <c r="M24"/>
  <c r="M25" s="1"/>
  <c r="M26" s="1"/>
  <c r="N23"/>
  <c r="N15"/>
  <c r="N16" s="1"/>
  <c r="N17" s="1"/>
  <c r="O14"/>
  <c r="O15" s="1"/>
  <c r="O16" s="1"/>
  <c r="O17" s="1"/>
  <c r="N6"/>
  <c r="N7" s="1"/>
  <c r="N8" s="1"/>
  <c r="O5"/>
  <c r="O6" s="1"/>
  <c r="O7" s="1"/>
  <c r="O8" s="1"/>
  <c r="D5" l="1"/>
  <c r="D6" s="1"/>
  <c r="D7" s="1"/>
  <c r="D8" s="1"/>
  <c r="D9" s="1"/>
  <c r="N33"/>
  <c r="N34" s="1"/>
  <c r="N35" s="1"/>
  <c r="O32"/>
  <c r="O33" s="1"/>
  <c r="O34" s="1"/>
  <c r="O35" s="1"/>
  <c r="N24"/>
  <c r="N25" s="1"/>
  <c r="N26" s="1"/>
  <c r="O23"/>
  <c r="O24" s="1"/>
  <c r="O25" s="1"/>
  <c r="O26" s="1"/>
  <c r="E5" l="1"/>
  <c r="E6" s="1"/>
  <c r="E7" s="1"/>
  <c r="E8" s="1"/>
  <c r="F5" l="1"/>
  <c r="F6" s="1"/>
  <c r="F7" s="1"/>
  <c r="F8" s="1"/>
  <c r="G5" l="1"/>
  <c r="G6" s="1"/>
  <c r="G7" s="1"/>
  <c r="G8" s="1"/>
</calcChain>
</file>

<file path=xl/sharedStrings.xml><?xml version="1.0" encoding="utf-8"?>
<sst xmlns="http://schemas.openxmlformats.org/spreadsheetml/2006/main" count="13" uniqueCount="13">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</sst>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name val="Century Gothic"/>
      <family val="2"/>
      <scheme val="major"/>
    </font>
    <font>
      <sz val="9"/>
      <color theme="0"/>
      <name val="Century Gothic"/>
      <family val="2"/>
      <scheme val="minor"/>
    </font>
    <font>
      <sz val="8"/>
      <color theme="0"/>
      <name val="Century Gothic"/>
      <family val="2"/>
    </font>
    <font>
      <sz val="20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Horizontal">
        <fgColor theme="6" tint="0.79998168889431442"/>
        <bgColor theme="4" tint="0.59999389629810485"/>
      </patternFill>
    </fill>
    <fill>
      <patternFill patternType="solid">
        <fgColor theme="4" tint="0.59999389629810485"/>
        <bgColor theme="6" tint="0.7999511703848384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horizontal="left" vertical="center" wrapText="1" indent="1"/>
      <protection hidden="1"/>
    </xf>
    <xf numFmtId="0" fontId="6" fillId="4" borderId="1" xfId="0" applyFont="1" applyFill="1" applyBorder="1" applyAlignment="1" applyProtection="1">
      <alignment horizontal="left" vertical="center" wrapText="1" indent="1"/>
      <protection hidden="1"/>
    </xf>
    <xf numFmtId="0" fontId="6" fillId="4" borderId="3" xfId="0" applyFont="1" applyFill="1" applyBorder="1" applyAlignment="1" applyProtection="1">
      <alignment horizontal="left" vertical="center" wrapText="1" indent="1"/>
      <protection hidden="1"/>
    </xf>
    <xf numFmtId="0" fontId="6" fillId="4" borderId="4" xfId="0" applyFont="1" applyFill="1" applyBorder="1" applyAlignment="1" applyProtection="1">
      <alignment horizontal="left" vertical="center" wrapText="1" indent="1"/>
      <protection hidden="1"/>
    </xf>
    <xf numFmtId="0" fontId="6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left" vertical="center" wrapText="1" indent="1"/>
      <protection hidden="1"/>
    </xf>
    <xf numFmtId="0" fontId="8" fillId="2" borderId="6" xfId="0" applyFont="1" applyFill="1" applyBorder="1" applyAlignment="1" applyProtection="1">
      <alignment horizontal="left" vertical="center" wrapText="1" indent="1"/>
      <protection hidden="1"/>
    </xf>
    <xf numFmtId="0" fontId="8" fillId="3" borderId="5" xfId="0" applyFont="1" applyFill="1" applyBorder="1" applyAlignment="1" applyProtection="1">
      <alignment horizontal="left" vertical="center" wrapText="1" inden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locked="0"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  <mruColors>
      <color rgb="FFFFCC99"/>
      <color rgb="FF99CCFF"/>
      <color rgb="FFCCCCFF"/>
      <color rgb="FFFF99CC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W39"/>
  <sheetViews>
    <sheetView tabSelected="1" zoomScaleNormal="100" workbookViewId="0">
      <selection activeCell="A2" sqref="A2:G2"/>
    </sheetView>
  </sheetViews>
  <sheetFormatPr defaultRowHeight="13.5"/>
  <cols>
    <col min="1" max="7" width="5.42578125" style="2" customWidth="1"/>
    <col min="8" max="8" width="3.7109375" style="2" customWidth="1"/>
    <col min="9" max="15" width="5.42578125" style="2" customWidth="1"/>
    <col min="16" max="16" width="3.7109375" style="2" customWidth="1"/>
    <col min="17" max="23" width="5.42578125" style="2" customWidth="1"/>
    <col min="24" max="24" width="3.7109375" style="2" customWidth="1"/>
    <col min="25" max="16384" width="9.140625" style="2"/>
  </cols>
  <sheetData>
    <row r="1" spans="1:23" ht="27" thickBot="1">
      <c r="A1" s="23">
        <v>2013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5" customHeight="1">
      <c r="A2" s="24" t="s">
        <v>2</v>
      </c>
      <c r="B2" s="25"/>
      <c r="C2" s="25"/>
      <c r="D2" s="25"/>
      <c r="E2" s="25"/>
      <c r="F2" s="25"/>
      <c r="G2" s="26"/>
      <c r="H2" s="4"/>
      <c r="I2" s="24" t="s">
        <v>1</v>
      </c>
      <c r="J2" s="25"/>
      <c r="K2" s="25"/>
      <c r="L2" s="25"/>
      <c r="M2" s="25"/>
      <c r="N2" s="25"/>
      <c r="O2" s="26"/>
      <c r="P2" s="4"/>
      <c r="Q2" s="24" t="s">
        <v>4</v>
      </c>
      <c r="R2" s="25"/>
      <c r="S2" s="25"/>
      <c r="T2" s="25"/>
      <c r="U2" s="25"/>
      <c r="V2" s="25"/>
      <c r="W2" s="26"/>
    </row>
    <row r="3" spans="1:23" s="3" customFormat="1" ht="15" customHeight="1">
      <c r="A3" s="5" t="str">
        <f t="shared" ref="A3:G3" si="0" xml:space="preserve"> IF(A$38 = 0, "S", IF(A$38 = 1,"M", IF(A$38 = 2, "T", IF(A$38 = 3, "W", IF(A$38 = 4, "T", IF(A$38 = 5, "F", IF(A$38 = 6, "S", "")))))))</f>
        <v>M</v>
      </c>
      <c r="B3" s="6" t="str">
        <f t="shared" si="0"/>
        <v>T</v>
      </c>
      <c r="C3" s="6" t="str">
        <f t="shared" si="0"/>
        <v>W</v>
      </c>
      <c r="D3" s="6" t="str">
        <f t="shared" si="0"/>
        <v>T</v>
      </c>
      <c r="E3" s="6" t="str">
        <f t="shared" si="0"/>
        <v>F</v>
      </c>
      <c r="F3" s="6" t="str">
        <f t="shared" si="0"/>
        <v>S</v>
      </c>
      <c r="G3" s="7" t="str">
        <f t="shared" si="0"/>
        <v>S</v>
      </c>
      <c r="H3" s="8"/>
      <c r="I3" s="5" t="str">
        <f t="shared" ref="I3:O3" si="1" xml:space="preserve"> IF(I$38 = 0, "S", IF(I$38 = 1,"M", IF(I$38 = 2, "T", IF(I$38 = 3, "W", IF(I$38 = 4, "T", IF(I$38 = 5, "F", IF(I$38 = 6, "S", "")))))))</f>
        <v>M</v>
      </c>
      <c r="J3" s="6" t="str">
        <f t="shared" si="1"/>
        <v>T</v>
      </c>
      <c r="K3" s="6" t="str">
        <f t="shared" si="1"/>
        <v>W</v>
      </c>
      <c r="L3" s="6" t="str">
        <f t="shared" si="1"/>
        <v>T</v>
      </c>
      <c r="M3" s="6" t="str">
        <f t="shared" si="1"/>
        <v>F</v>
      </c>
      <c r="N3" s="6" t="str">
        <f t="shared" si="1"/>
        <v>S</v>
      </c>
      <c r="O3" s="7" t="str">
        <f t="shared" si="1"/>
        <v>S</v>
      </c>
      <c r="P3" s="8"/>
      <c r="Q3" s="5" t="str">
        <f t="shared" ref="Q3:W3" si="2" xml:space="preserve"> IF(Q$38 = 0, "S", IF(Q$38 = 1,"M", IF(Q$38 = 2, "T", IF(Q$38 = 3, "W", IF(Q$38 = 4, "T", IF(Q$38 = 5, "F", IF(Q$38 = 6, "S", "")))))))</f>
        <v>M</v>
      </c>
      <c r="R3" s="6" t="str">
        <f t="shared" si="2"/>
        <v>T</v>
      </c>
      <c r="S3" s="6" t="str">
        <f t="shared" si="2"/>
        <v>W</v>
      </c>
      <c r="T3" s="6" t="str">
        <f t="shared" si="2"/>
        <v>T</v>
      </c>
      <c r="U3" s="6" t="str">
        <f t="shared" si="2"/>
        <v>F</v>
      </c>
      <c r="V3" s="6" t="str">
        <f t="shared" si="2"/>
        <v>S</v>
      </c>
      <c r="W3" s="7" t="str">
        <f t="shared" si="2"/>
        <v>S</v>
      </c>
    </row>
    <row r="4" spans="1:23" s="1" customFormat="1" ht="15" customHeight="1">
      <c r="A4" s="9" t="str">
        <f xml:space="preserve"> IF(G9 = A$38, 1, "")</f>
        <v/>
      </c>
      <c r="B4" s="10">
        <f xml:space="preserve"> IF(A4 = "", IF(G9 = B$38, 1, ""), A4 + 1)</f>
        <v>1</v>
      </c>
      <c r="C4" s="10">
        <f xml:space="preserve"> IF(B4 = "", IF(G9 = C$38, 1, ""), B4 + 1)</f>
        <v>2</v>
      </c>
      <c r="D4" s="10">
        <f xml:space="preserve"> IF(C4 = "", IF(G9 = D$38, 1, ""), C4 + 1)</f>
        <v>3</v>
      </c>
      <c r="E4" s="10">
        <f xml:space="preserve"> IF(D4 = "", IF(G9 = E$38, 1, ""), D4 + 1)</f>
        <v>4</v>
      </c>
      <c r="F4" s="10">
        <f xml:space="preserve"> IF(E4 = "", IF(G9 = F$38, 1, ""), E4 + 1)</f>
        <v>5</v>
      </c>
      <c r="G4" s="11">
        <f xml:space="preserve"> IF(F4 = "", IF(G9 = G$38, 1, ""), F4 + 1)</f>
        <v>6</v>
      </c>
      <c r="H4" s="4"/>
      <c r="I4" s="9" t="str">
        <f xml:space="preserve"> IF(O9 = I$38, 1, "")</f>
        <v/>
      </c>
      <c r="J4" s="10" t="str">
        <f xml:space="preserve"> IF(I4 = "", IF(O9 = J$38, 1, ""), I4 + 1)</f>
        <v/>
      </c>
      <c r="K4" s="10" t="str">
        <f xml:space="preserve"> IF(J4 = "", IF(O9 = K$38, 1, ""), J4 + 1)</f>
        <v/>
      </c>
      <c r="L4" s="10" t="str">
        <f xml:space="preserve"> IF(K4 = "", IF(O9 = L$38, 1, ""), K4 + 1)</f>
        <v/>
      </c>
      <c r="M4" s="10">
        <f xml:space="preserve"> IF(L4 = "", IF(O9 = M$38, 1, ""), L4 + 1)</f>
        <v>1</v>
      </c>
      <c r="N4" s="10">
        <f xml:space="preserve"> IF(M4 = "", IF(O9 = N$38, 1, ""), M4 + 1)</f>
        <v>2</v>
      </c>
      <c r="O4" s="11">
        <f xml:space="preserve"> IF(N4 = "", IF(O9 = O$38, 1, ""), N4 + 1)</f>
        <v>3</v>
      </c>
      <c r="P4" s="4"/>
      <c r="Q4" s="9" t="str">
        <f xml:space="preserve"> IF(W9 = Q$38, 1, "")</f>
        <v/>
      </c>
      <c r="R4" s="10" t="str">
        <f xml:space="preserve"> IF(Q4 = "", IF(W9 = R$38, 1, ""), Q4 + 1)</f>
        <v/>
      </c>
      <c r="S4" s="10" t="str">
        <f xml:space="preserve"> IF(R4 = "", IF(W9 = S$38, 1, ""), R4 + 1)</f>
        <v/>
      </c>
      <c r="T4" s="10" t="str">
        <f xml:space="preserve"> IF(S4 = "", IF(W9 = T$38, 1, ""), S4 + 1)</f>
        <v/>
      </c>
      <c r="U4" s="10">
        <f xml:space="preserve"> IF(T4 = "", IF(W9 = U$38, 1, ""), T4 + 1)</f>
        <v>1</v>
      </c>
      <c r="V4" s="10">
        <f xml:space="preserve"> IF(U4 = "", IF(W9 = V$38, 1, ""), U4 + 1)</f>
        <v>2</v>
      </c>
      <c r="W4" s="11">
        <f xml:space="preserve"> IF(V4 = "", IF(W9 = W$38, 1, ""), V4 + 1)</f>
        <v>3</v>
      </c>
    </row>
    <row r="5" spans="1:23" s="1" customFormat="1" ht="15" customHeight="1">
      <c r="A5" s="9">
        <f xml:space="preserve"> G4 + 1</f>
        <v>7</v>
      </c>
      <c r="B5" s="10">
        <f xml:space="preserve"> A5 + 1</f>
        <v>8</v>
      </c>
      <c r="C5" s="10">
        <f t="shared" ref="C5" si="3" xml:space="preserve"> B5 + 1</f>
        <v>9</v>
      </c>
      <c r="D5" s="10">
        <f t="shared" ref="D5" si="4" xml:space="preserve"> C5 + 1</f>
        <v>10</v>
      </c>
      <c r="E5" s="10">
        <f t="shared" ref="E5" si="5" xml:space="preserve"> D5 + 1</f>
        <v>11</v>
      </c>
      <c r="F5" s="10">
        <f t="shared" ref="F5" si="6" xml:space="preserve"> E5 + 1</f>
        <v>12</v>
      </c>
      <c r="G5" s="11">
        <f t="shared" ref="G5" si="7" xml:space="preserve"> F5 + 1</f>
        <v>13</v>
      </c>
      <c r="H5" s="4"/>
      <c r="I5" s="9">
        <f xml:space="preserve"> O4 + 1</f>
        <v>4</v>
      </c>
      <c r="J5" s="10">
        <f xml:space="preserve"> I5 + 1</f>
        <v>5</v>
      </c>
      <c r="K5" s="10">
        <f t="shared" ref="K5" si="8" xml:space="preserve"> J5 + 1</f>
        <v>6</v>
      </c>
      <c r="L5" s="10">
        <f t="shared" ref="L5" si="9" xml:space="preserve"> K5 + 1</f>
        <v>7</v>
      </c>
      <c r="M5" s="10">
        <f t="shared" ref="M5" si="10" xml:space="preserve"> L5 + 1</f>
        <v>8</v>
      </c>
      <c r="N5" s="10">
        <f t="shared" ref="N5" si="11" xml:space="preserve"> M5 + 1</f>
        <v>9</v>
      </c>
      <c r="O5" s="11">
        <f t="shared" ref="O5" si="12" xml:space="preserve"> N5 + 1</f>
        <v>10</v>
      </c>
      <c r="P5" s="4"/>
      <c r="Q5" s="9">
        <f xml:space="preserve"> W4 + 1</f>
        <v>4</v>
      </c>
      <c r="R5" s="10">
        <f xml:space="preserve"> Q5 + 1</f>
        <v>5</v>
      </c>
      <c r="S5" s="10">
        <f t="shared" ref="S5" si="13" xml:space="preserve"> R5 + 1</f>
        <v>6</v>
      </c>
      <c r="T5" s="10">
        <f t="shared" ref="T5" si="14" xml:space="preserve"> S5 + 1</f>
        <v>7</v>
      </c>
      <c r="U5" s="10">
        <f t="shared" ref="U5" si="15" xml:space="preserve"> T5 + 1</f>
        <v>8</v>
      </c>
      <c r="V5" s="10">
        <f t="shared" ref="V5" si="16" xml:space="preserve"> U5 + 1</f>
        <v>9</v>
      </c>
      <c r="W5" s="11">
        <f t="shared" ref="W5" si="17" xml:space="preserve"> V5 + 1</f>
        <v>10</v>
      </c>
    </row>
    <row r="6" spans="1:23" s="1" customFormat="1" ht="15" customHeight="1">
      <c r="A6" s="9">
        <f xml:space="preserve"> IF(A5 &lt;&gt; "", IF(A5 + 7 &lt;= $E$9, A5 + 7, ""), "")</f>
        <v>14</v>
      </c>
      <c r="B6" s="10">
        <f t="shared" ref="B6:G6" si="18" xml:space="preserve"> IF(B5 &lt;&gt; "", IF(B5 + 7 &lt;= $E$9, B5 + 7, ""), "")</f>
        <v>15</v>
      </c>
      <c r="C6" s="10">
        <f t="shared" si="18"/>
        <v>16</v>
      </c>
      <c r="D6" s="10">
        <f t="shared" si="18"/>
        <v>17</v>
      </c>
      <c r="E6" s="10">
        <f t="shared" si="18"/>
        <v>18</v>
      </c>
      <c r="F6" s="10">
        <f t="shared" si="18"/>
        <v>19</v>
      </c>
      <c r="G6" s="11">
        <f t="shared" si="18"/>
        <v>20</v>
      </c>
      <c r="H6" s="4"/>
      <c r="I6" s="9">
        <f xml:space="preserve"> IF(I5 &lt;&gt; "", IF(I5 + 7 &lt;= $M$9, I5 + 7, ""), "")</f>
        <v>11</v>
      </c>
      <c r="J6" s="10">
        <f t="shared" ref="J6:O6" si="19" xml:space="preserve"> IF(J5 &lt;&gt; "", IF(J5 + 7 &lt;= $M$9, J5 + 7, ""), "")</f>
        <v>12</v>
      </c>
      <c r="K6" s="10">
        <f t="shared" si="19"/>
        <v>13</v>
      </c>
      <c r="L6" s="10">
        <f t="shared" si="19"/>
        <v>14</v>
      </c>
      <c r="M6" s="10">
        <f t="shared" si="19"/>
        <v>15</v>
      </c>
      <c r="N6" s="10">
        <f t="shared" si="19"/>
        <v>16</v>
      </c>
      <c r="O6" s="11">
        <f t="shared" si="19"/>
        <v>17</v>
      </c>
      <c r="P6" s="4"/>
      <c r="Q6" s="9">
        <f xml:space="preserve"> IF(Q5 &lt;&gt; "", IF(Q5 + 7 &lt;= $U$9, Q5 + 7, ""), "")</f>
        <v>11</v>
      </c>
      <c r="R6" s="10">
        <f t="shared" ref="R6:W6" si="20" xml:space="preserve"> IF(R5 &lt;&gt; "", IF(R5 + 7 &lt;= $U$9, R5 + 7, ""), "")</f>
        <v>12</v>
      </c>
      <c r="S6" s="10">
        <f t="shared" si="20"/>
        <v>13</v>
      </c>
      <c r="T6" s="10">
        <f t="shared" si="20"/>
        <v>14</v>
      </c>
      <c r="U6" s="10">
        <f t="shared" si="20"/>
        <v>15</v>
      </c>
      <c r="V6" s="10">
        <f t="shared" si="20"/>
        <v>16</v>
      </c>
      <c r="W6" s="11">
        <f t="shared" si="20"/>
        <v>17</v>
      </c>
    </row>
    <row r="7" spans="1:23" s="1" customFormat="1" ht="15" customHeight="1">
      <c r="A7" s="9">
        <f t="shared" ref="A7:A8" si="21" xml:space="preserve"> IF(A6 &lt;&gt; "", IF(A6 + 7 &lt;= $E$9, A6 + 7, ""), "")</f>
        <v>21</v>
      </c>
      <c r="B7" s="10">
        <f t="shared" ref="B7:B8" si="22" xml:space="preserve"> IF(B6 &lt;&gt; "", IF(B6 + 7 &lt;= $E$9, B6 + 7, ""), "")</f>
        <v>22</v>
      </c>
      <c r="C7" s="10">
        <f t="shared" ref="C7:C8" si="23" xml:space="preserve"> IF(C6 &lt;&gt; "", IF(C6 + 7 &lt;= $E$9, C6 + 7, ""), "")</f>
        <v>23</v>
      </c>
      <c r="D7" s="10">
        <f t="shared" ref="D7:D8" si="24" xml:space="preserve"> IF(D6 &lt;&gt; "", IF(D6 + 7 &lt;= $E$9, D6 + 7, ""), "")</f>
        <v>24</v>
      </c>
      <c r="E7" s="10">
        <f t="shared" ref="E7:E8" si="25" xml:space="preserve"> IF(E6 &lt;&gt; "", IF(E6 + 7 &lt;= $E$9, E6 + 7, ""), "")</f>
        <v>25</v>
      </c>
      <c r="F7" s="10">
        <f t="shared" ref="F7:F8" si="26" xml:space="preserve"> IF(F6 &lt;&gt; "", IF(F6 + 7 &lt;= $E$9, F6 + 7, ""), "")</f>
        <v>26</v>
      </c>
      <c r="G7" s="11">
        <f t="shared" ref="G7:G8" si="27" xml:space="preserve"> IF(G6 &lt;&gt; "", IF(G6 + 7 &lt;= $E$9, G6 + 7, ""), "")</f>
        <v>27</v>
      </c>
      <c r="H7" s="4"/>
      <c r="I7" s="9">
        <f t="shared" ref="I7:I8" si="28" xml:space="preserve"> IF(I6 &lt;&gt; "", IF(I6 + 7 &lt;= $M$9, I6 + 7, ""), "")</f>
        <v>18</v>
      </c>
      <c r="J7" s="10">
        <f t="shared" ref="J7:J8" si="29" xml:space="preserve"> IF(J6 &lt;&gt; "", IF(J6 + 7 &lt;= $M$9, J6 + 7, ""), "")</f>
        <v>19</v>
      </c>
      <c r="K7" s="10">
        <f t="shared" ref="K7:K8" si="30" xml:space="preserve"> IF(K6 &lt;&gt; "", IF(K6 + 7 &lt;= $M$9, K6 + 7, ""), "")</f>
        <v>20</v>
      </c>
      <c r="L7" s="10">
        <f t="shared" ref="L7:L8" si="31" xml:space="preserve"> IF(L6 &lt;&gt; "", IF(L6 + 7 &lt;= $M$9, L6 + 7, ""), "")</f>
        <v>21</v>
      </c>
      <c r="M7" s="10">
        <f t="shared" ref="M7:M8" si="32" xml:space="preserve"> IF(M6 &lt;&gt; "", IF(M6 + 7 &lt;= $M$9, M6 + 7, ""), "")</f>
        <v>22</v>
      </c>
      <c r="N7" s="10">
        <f t="shared" ref="N7:N8" si="33" xml:space="preserve"> IF(N6 &lt;&gt; "", IF(N6 + 7 &lt;= $M$9, N6 + 7, ""), "")</f>
        <v>23</v>
      </c>
      <c r="O7" s="11">
        <f t="shared" ref="O7:O8" si="34" xml:space="preserve"> IF(O6 &lt;&gt; "", IF(O6 + 7 &lt;= $M$9, O6 + 7, ""), "")</f>
        <v>24</v>
      </c>
      <c r="P7" s="4"/>
      <c r="Q7" s="9">
        <f t="shared" ref="Q7:Q8" si="35" xml:space="preserve"> IF(Q6 &lt;&gt; "", IF(Q6 + 7 &lt;= $U$9, Q6 + 7, ""), "")</f>
        <v>18</v>
      </c>
      <c r="R7" s="10">
        <f t="shared" ref="R7:R8" si="36" xml:space="preserve"> IF(R6 &lt;&gt; "", IF(R6 + 7 &lt;= $U$9, R6 + 7, ""), "")</f>
        <v>19</v>
      </c>
      <c r="S7" s="10">
        <f t="shared" ref="S7:S8" si="37" xml:space="preserve"> IF(S6 &lt;&gt; "", IF(S6 + 7 &lt;= $U$9, S6 + 7, ""), "")</f>
        <v>20</v>
      </c>
      <c r="T7" s="10">
        <f t="shared" ref="T7:T8" si="38" xml:space="preserve"> IF(T6 &lt;&gt; "", IF(T6 + 7 &lt;= $U$9, T6 + 7, ""), "")</f>
        <v>21</v>
      </c>
      <c r="U7" s="10">
        <f t="shared" ref="U7:U8" si="39" xml:space="preserve"> IF(U6 &lt;&gt; "", IF(U6 + 7 &lt;= $U$9, U6 + 7, ""), "")</f>
        <v>22</v>
      </c>
      <c r="V7" s="10">
        <f t="shared" ref="V7:V8" si="40" xml:space="preserve"> IF(V6 &lt;&gt; "", IF(V6 + 7 &lt;= $U$9, V6 + 7, ""), "")</f>
        <v>23</v>
      </c>
      <c r="W7" s="11">
        <f t="shared" ref="W7:W8" si="41" xml:space="preserve"> IF(W6 &lt;&gt; "", IF(W6 + 7 &lt;= $U$9, W6 + 7, ""), "")</f>
        <v>24</v>
      </c>
    </row>
    <row r="8" spans="1:23" s="1" customFormat="1" ht="15" customHeight="1">
      <c r="A8" s="9">
        <f t="shared" si="21"/>
        <v>28</v>
      </c>
      <c r="B8" s="10">
        <f t="shared" si="22"/>
        <v>29</v>
      </c>
      <c r="C8" s="10">
        <f t="shared" si="23"/>
        <v>30</v>
      </c>
      <c r="D8" s="10">
        <f t="shared" si="24"/>
        <v>31</v>
      </c>
      <c r="E8" s="10" t="str">
        <f t="shared" si="25"/>
        <v/>
      </c>
      <c r="F8" s="10" t="str">
        <f t="shared" si="26"/>
        <v/>
      </c>
      <c r="G8" s="11" t="str">
        <f t="shared" si="27"/>
        <v/>
      </c>
      <c r="H8" s="4"/>
      <c r="I8" s="9">
        <f t="shared" si="28"/>
        <v>25</v>
      </c>
      <c r="J8" s="10">
        <f t="shared" si="29"/>
        <v>26</v>
      </c>
      <c r="K8" s="10">
        <f t="shared" si="30"/>
        <v>27</v>
      </c>
      <c r="L8" s="10">
        <f t="shared" si="31"/>
        <v>28</v>
      </c>
      <c r="M8" s="10" t="str">
        <f t="shared" si="32"/>
        <v/>
      </c>
      <c r="N8" s="10" t="str">
        <f t="shared" si="33"/>
        <v/>
      </c>
      <c r="O8" s="11" t="str">
        <f t="shared" si="34"/>
        <v/>
      </c>
      <c r="P8" s="4"/>
      <c r="Q8" s="9">
        <f t="shared" si="35"/>
        <v>25</v>
      </c>
      <c r="R8" s="10">
        <f t="shared" si="36"/>
        <v>26</v>
      </c>
      <c r="S8" s="10">
        <f t="shared" si="37"/>
        <v>27</v>
      </c>
      <c r="T8" s="10">
        <f t="shared" si="38"/>
        <v>28</v>
      </c>
      <c r="U8" s="10">
        <f t="shared" si="39"/>
        <v>29</v>
      </c>
      <c r="V8" s="10">
        <f t="shared" si="40"/>
        <v>30</v>
      </c>
      <c r="W8" s="11">
        <f t="shared" si="41"/>
        <v>31</v>
      </c>
    </row>
    <row r="9" spans="1:23" s="1" customFormat="1" ht="15" customHeight="1" thickBot="1">
      <c r="A9" s="12" t="str">
        <f t="shared" ref="A9" si="42" xml:space="preserve"> IF(A8 &lt;&gt; "", IF(A8 + 7 &lt;= $E$9, A8 + 7, ""), "")</f>
        <v/>
      </c>
      <c r="B9" s="13" t="str">
        <f t="shared" ref="B9" si="43" xml:space="preserve"> IF(B8 &lt;&gt; "", IF(B8 + 7 &lt;= $E$9, B8 + 7, ""), "")</f>
        <v/>
      </c>
      <c r="C9" s="13" t="str">
        <f t="shared" ref="C9" si="44" xml:space="preserve"> IF(C8 &lt;&gt; "", IF(C8 + 7 &lt;= $E$9, C8 + 7, ""), "")</f>
        <v/>
      </c>
      <c r="D9" s="13" t="str">
        <f t="shared" ref="D9" si="45" xml:space="preserve"> IF(D8 &lt;&gt; "", IF(D8 + 7 &lt;= $E$9, D8 + 7, ""), "")</f>
        <v/>
      </c>
      <c r="E9" s="14">
        <v>31</v>
      </c>
      <c r="F9" s="14">
        <f xml:space="preserve"> IF(MOD($A$1, 4) = 0, 6, 0)</f>
        <v>0</v>
      </c>
      <c r="G9" s="15">
        <f xml:space="preserve"> MOD(((6 - (MOD(TRUNC($A$1/100), 4) * 2)) + MOD($A$1, 100) + TRUNC(MOD($A$1, 100) / 4) + F9 + 1), 7)</f>
        <v>2</v>
      </c>
      <c r="H9" s="4"/>
      <c r="I9" s="12" t="str">
        <f t="shared" ref="I9" si="46" xml:space="preserve"> IF(I8 &lt;&gt; "", IF(I8 + 7 &lt;= $M$9, I8 + 7, ""), "")</f>
        <v/>
      </c>
      <c r="J9" s="13" t="str">
        <f t="shared" ref="J9" si="47" xml:space="preserve"> IF(J8 &lt;&gt; "", IF(J8 + 7 &lt;= $M$9, J8 + 7, ""), "")</f>
        <v/>
      </c>
      <c r="K9" s="13" t="str">
        <f t="shared" ref="K9" si="48" xml:space="preserve"> IF(K8 &lt;&gt; "", IF(K8 + 7 &lt;= $M$9, K8 + 7, ""), "")</f>
        <v/>
      </c>
      <c r="L9" s="13" t="str">
        <f t="shared" ref="L9" si="49" xml:space="preserve"> IF(L8 &lt;&gt; "", IF(L8 + 7 &lt;= $M$9, L8 + 7, ""), "")</f>
        <v/>
      </c>
      <c r="M9" s="14">
        <f xml:space="preserve"> IF(MOD($A$1, 4) = 0, 29, 28)</f>
        <v>28</v>
      </c>
      <c r="N9" s="14">
        <f xml:space="preserve"> IF(MOD($A$1, 4) = 0, 2, 3)</f>
        <v>3</v>
      </c>
      <c r="O9" s="15">
        <f xml:space="preserve"> MOD(((6 - (MOD(TRUNC($A$1/100), 4) * 2)) + MOD($A$1, 100) + TRUNC(MOD($A$1, 100) / 4) + N9 + 1), 7)</f>
        <v>5</v>
      </c>
      <c r="P9" s="4"/>
      <c r="Q9" s="12" t="str">
        <f t="shared" ref="Q9" si="50" xml:space="preserve"> IF(Q8 &lt;&gt; "", IF(Q8 + 7 &lt;= $U$9, Q8 + 7, ""), "")</f>
        <v/>
      </c>
      <c r="R9" s="13" t="str">
        <f t="shared" ref="R9" si="51" xml:space="preserve"> IF(R8 &lt;&gt; "", IF(R8 + 7 &lt;= $U$9, R8 + 7, ""), "")</f>
        <v/>
      </c>
      <c r="S9" s="13" t="str">
        <f t="shared" ref="S9" si="52" xml:space="preserve"> IF(S8 &lt;&gt; "", IF(S8 + 7 &lt;= $U$9, S8 + 7, ""), "")</f>
        <v/>
      </c>
      <c r="T9" s="13" t="str">
        <f t="shared" ref="T9" si="53" xml:space="preserve"> IF(T8 &lt;&gt; "", IF(T8 + 7 &lt;= $U$9, T8 + 7, ""), "")</f>
        <v/>
      </c>
      <c r="U9" s="14">
        <v>31</v>
      </c>
      <c r="V9" s="14">
        <v>3</v>
      </c>
      <c r="W9" s="15">
        <f xml:space="preserve"> MOD(((6 - (MOD(TRUNC($A$1/100), 4) * 2)) + MOD($A$1, 100) + TRUNC(MOD($A$1, 100) / 4) + 3 + 1), 7)</f>
        <v>5</v>
      </c>
    </row>
    <row r="10" spans="1:23" ht="1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 t="s">
        <v>0</v>
      </c>
      <c r="Q10" s="16"/>
      <c r="R10" s="16"/>
      <c r="S10" s="16"/>
      <c r="T10" s="16"/>
      <c r="U10" s="16"/>
      <c r="V10" s="16"/>
      <c r="W10" s="16"/>
    </row>
    <row r="11" spans="1:23" s="1" customFormat="1" ht="15" customHeight="1">
      <c r="A11" s="24" t="s">
        <v>3</v>
      </c>
      <c r="B11" s="25"/>
      <c r="C11" s="25"/>
      <c r="D11" s="25"/>
      <c r="E11" s="25"/>
      <c r="F11" s="25"/>
      <c r="G11" s="26"/>
      <c r="H11" s="4"/>
      <c r="I11" s="24" t="s">
        <v>5</v>
      </c>
      <c r="J11" s="25"/>
      <c r="K11" s="25"/>
      <c r="L11" s="25"/>
      <c r="M11" s="25"/>
      <c r="N11" s="25"/>
      <c r="O11" s="26"/>
      <c r="P11" s="4"/>
      <c r="Q11" s="24" t="s">
        <v>6</v>
      </c>
      <c r="R11" s="25"/>
      <c r="S11" s="25"/>
      <c r="T11" s="25"/>
      <c r="U11" s="25"/>
      <c r="V11" s="25"/>
      <c r="W11" s="26"/>
    </row>
    <row r="12" spans="1:23" s="3" customFormat="1" ht="15" customHeight="1">
      <c r="A12" s="5" t="str">
        <f t="shared" ref="A12:G12" si="54" xml:space="preserve"> IF(A$38 = 0, "S", IF(A$38 = 1,"M", IF(A$38 = 2, "T", IF(A$38 = 3, "W", IF(A$38 = 4, "T", IF(A$38 = 5, "F", IF(A$38 = 6, "S", "")))))))</f>
        <v>M</v>
      </c>
      <c r="B12" s="6" t="str">
        <f t="shared" si="54"/>
        <v>T</v>
      </c>
      <c r="C12" s="6" t="str">
        <f t="shared" si="54"/>
        <v>W</v>
      </c>
      <c r="D12" s="6" t="str">
        <f t="shared" si="54"/>
        <v>T</v>
      </c>
      <c r="E12" s="6" t="str">
        <f t="shared" si="54"/>
        <v>F</v>
      </c>
      <c r="F12" s="6" t="str">
        <f t="shared" si="54"/>
        <v>S</v>
      </c>
      <c r="G12" s="7" t="str">
        <f t="shared" si="54"/>
        <v>S</v>
      </c>
      <c r="H12" s="8"/>
      <c r="I12" s="5" t="str">
        <f t="shared" ref="I12:O12" si="55" xml:space="preserve"> IF(I$38 = 0, "S", IF(I$38 = 1,"M", IF(I$38 = 2, "T", IF(I$38 = 3, "W", IF(I$38 = 4, "T", IF(I$38 = 5, "F", IF(I$38 = 6, "S", "")))))))</f>
        <v>M</v>
      </c>
      <c r="J12" s="6" t="str">
        <f t="shared" si="55"/>
        <v>T</v>
      </c>
      <c r="K12" s="6" t="str">
        <f t="shared" si="55"/>
        <v>W</v>
      </c>
      <c r="L12" s="6" t="str">
        <f t="shared" si="55"/>
        <v>T</v>
      </c>
      <c r="M12" s="6" t="str">
        <f t="shared" si="55"/>
        <v>F</v>
      </c>
      <c r="N12" s="6" t="str">
        <f t="shared" si="55"/>
        <v>S</v>
      </c>
      <c r="O12" s="7" t="str">
        <f t="shared" si="55"/>
        <v>S</v>
      </c>
      <c r="P12" s="8"/>
      <c r="Q12" s="5" t="str">
        <f t="shared" ref="Q12:W12" si="56" xml:space="preserve"> IF(Q$38 = 0, "S", IF(Q$38 = 1,"M", IF(Q$38 = 2, "T", IF(Q$38 = 3, "W", IF(Q$38 = 4, "T", IF(Q$38 = 5, "F", IF(Q$38 = 6, "S", "")))))))</f>
        <v>M</v>
      </c>
      <c r="R12" s="6" t="str">
        <f t="shared" si="56"/>
        <v>T</v>
      </c>
      <c r="S12" s="6" t="str">
        <f t="shared" si="56"/>
        <v>W</v>
      </c>
      <c r="T12" s="6" t="str">
        <f t="shared" si="56"/>
        <v>T</v>
      </c>
      <c r="U12" s="6" t="str">
        <f t="shared" si="56"/>
        <v>F</v>
      </c>
      <c r="V12" s="6" t="str">
        <f t="shared" si="56"/>
        <v>S</v>
      </c>
      <c r="W12" s="7" t="str">
        <f t="shared" si="56"/>
        <v>S</v>
      </c>
    </row>
    <row r="13" spans="1:23" ht="15" customHeight="1">
      <c r="A13" s="9">
        <f xml:space="preserve"> IF(G18 = A$38, 1, "")</f>
        <v>1</v>
      </c>
      <c r="B13" s="10">
        <f xml:space="preserve"> IF(A13 = "", IF(G18 = B$38, 1, ""), A13 + 1)</f>
        <v>2</v>
      </c>
      <c r="C13" s="10">
        <f xml:space="preserve"> IF(B13 = "", IF(G18 = C$38, 1, ""), B13 + 1)</f>
        <v>3</v>
      </c>
      <c r="D13" s="10">
        <f xml:space="preserve"> IF(C13 = "", IF(G18 = D$38, 1, ""), C13 + 1)</f>
        <v>4</v>
      </c>
      <c r="E13" s="10">
        <f xml:space="preserve"> IF(D13 = "", IF(G18 = E$38, 1, ""), D13 + 1)</f>
        <v>5</v>
      </c>
      <c r="F13" s="10">
        <f xml:space="preserve"> IF(E13 = "", IF(G18 = F$38, 1, ""), E13 + 1)</f>
        <v>6</v>
      </c>
      <c r="G13" s="11">
        <f xml:space="preserve"> IF(F13 = "", IF(G18 = G$38, 1, ""), F13 + 1)</f>
        <v>7</v>
      </c>
      <c r="H13" s="16"/>
      <c r="I13" s="9" t="str">
        <f xml:space="preserve"> IF(O18 = I$38, 1, "")</f>
        <v/>
      </c>
      <c r="J13" s="10" t="str">
        <f xml:space="preserve"> IF(I13 = "", IF(O18 = J$38, 1, ""), I13 + 1)</f>
        <v/>
      </c>
      <c r="K13" s="10">
        <f xml:space="preserve"> IF(J13 = "", IF(O18 = K$38, 1, ""), J13 + 1)</f>
        <v>1</v>
      </c>
      <c r="L13" s="10">
        <f xml:space="preserve"> IF(K13 = "", IF(O18 = L$38, 1, ""), K13 + 1)</f>
        <v>2</v>
      </c>
      <c r="M13" s="10">
        <f xml:space="preserve"> IF(L13 = "", IF(O18 = M$38, 1, ""), L13 + 1)</f>
        <v>3</v>
      </c>
      <c r="N13" s="10">
        <f xml:space="preserve"> IF(M13 = "", IF(O18 = N$38, 1, ""), M13 + 1)</f>
        <v>4</v>
      </c>
      <c r="O13" s="11">
        <f xml:space="preserve"> IF(N13 = "", IF(O18 = O$38, 1, ""), N13 + 1)</f>
        <v>5</v>
      </c>
      <c r="P13" s="16"/>
      <c r="Q13" s="9" t="str">
        <f xml:space="preserve"> IF(W18 = Q$38, 1, "")</f>
        <v/>
      </c>
      <c r="R13" s="10" t="str">
        <f xml:space="preserve"> IF(Q13 = "", IF(W18 = R$38, 1, ""), Q13 + 1)</f>
        <v/>
      </c>
      <c r="S13" s="10" t="str">
        <f xml:space="preserve"> IF(R13 = "", IF(W18 = S$38, 1, ""), R13 + 1)</f>
        <v/>
      </c>
      <c r="T13" s="10" t="str">
        <f xml:space="preserve"> IF(S13 = "", IF(W18 = T$38, 1, ""), S13 + 1)</f>
        <v/>
      </c>
      <c r="U13" s="10" t="str">
        <f xml:space="preserve"> IF(T13 = "", IF(W18 = U$38, 1, ""), T13 + 1)</f>
        <v/>
      </c>
      <c r="V13" s="10">
        <f xml:space="preserve"> IF(U13 = "", IF(W18 = V$38, 1, ""), U13 + 1)</f>
        <v>1</v>
      </c>
      <c r="W13" s="11">
        <f xml:space="preserve"> IF(V13 = "", IF(W18 = W$38, 1, ""), V13 + 1)</f>
        <v>2</v>
      </c>
    </row>
    <row r="14" spans="1:23" ht="15" customHeight="1">
      <c r="A14" s="9">
        <f xml:space="preserve"> G13 + 1</f>
        <v>8</v>
      </c>
      <c r="B14" s="10">
        <f xml:space="preserve"> A14 + 1</f>
        <v>9</v>
      </c>
      <c r="C14" s="10">
        <f t="shared" ref="C14" si="57" xml:space="preserve"> B14 + 1</f>
        <v>10</v>
      </c>
      <c r="D14" s="10">
        <f t="shared" ref="D14" si="58" xml:space="preserve"> C14 + 1</f>
        <v>11</v>
      </c>
      <c r="E14" s="10">
        <f t="shared" ref="E14" si="59" xml:space="preserve"> D14 + 1</f>
        <v>12</v>
      </c>
      <c r="F14" s="10">
        <f t="shared" ref="F14" si="60" xml:space="preserve"> E14 + 1</f>
        <v>13</v>
      </c>
      <c r="G14" s="11">
        <f t="shared" ref="G14" si="61" xml:space="preserve"> F14 + 1</f>
        <v>14</v>
      </c>
      <c r="H14" s="16"/>
      <c r="I14" s="9">
        <f xml:space="preserve"> O13 + 1</f>
        <v>6</v>
      </c>
      <c r="J14" s="10">
        <f xml:space="preserve"> I14 + 1</f>
        <v>7</v>
      </c>
      <c r="K14" s="10">
        <f t="shared" ref="K14" si="62" xml:space="preserve"> J14 + 1</f>
        <v>8</v>
      </c>
      <c r="L14" s="10">
        <f t="shared" ref="L14" si="63" xml:space="preserve"> K14 + 1</f>
        <v>9</v>
      </c>
      <c r="M14" s="10">
        <f t="shared" ref="M14" si="64" xml:space="preserve"> L14 + 1</f>
        <v>10</v>
      </c>
      <c r="N14" s="10">
        <f t="shared" ref="N14" si="65" xml:space="preserve"> M14 + 1</f>
        <v>11</v>
      </c>
      <c r="O14" s="11">
        <f t="shared" ref="O14" si="66" xml:space="preserve"> N14 + 1</f>
        <v>12</v>
      </c>
      <c r="P14" s="16"/>
      <c r="Q14" s="9">
        <f xml:space="preserve"> W13 + 1</f>
        <v>3</v>
      </c>
      <c r="R14" s="10">
        <f xml:space="preserve"> Q14 + 1</f>
        <v>4</v>
      </c>
      <c r="S14" s="10">
        <f t="shared" ref="S14" si="67" xml:space="preserve"> R14 + 1</f>
        <v>5</v>
      </c>
      <c r="T14" s="10">
        <f t="shared" ref="T14" si="68" xml:space="preserve"> S14 + 1</f>
        <v>6</v>
      </c>
      <c r="U14" s="10">
        <f t="shared" ref="U14" si="69" xml:space="preserve"> T14 + 1</f>
        <v>7</v>
      </c>
      <c r="V14" s="10">
        <f t="shared" ref="V14" si="70" xml:space="preserve"> U14 + 1</f>
        <v>8</v>
      </c>
      <c r="W14" s="11">
        <f t="shared" ref="W14" si="71" xml:space="preserve"> V14 + 1</f>
        <v>9</v>
      </c>
    </row>
    <row r="15" spans="1:23" ht="15" customHeight="1">
      <c r="A15" s="9">
        <f xml:space="preserve"> IF(A14 &lt;&gt; "", IF(A14 + 7 &lt;= $E$18, A14 + 7, ""), "")</f>
        <v>15</v>
      </c>
      <c r="B15" s="10">
        <f t="shared" ref="B15:G15" si="72" xml:space="preserve"> IF(B14 &lt;&gt; "", IF(B14 + 7 &lt;= $E$18, B14 + 7, ""), "")</f>
        <v>16</v>
      </c>
      <c r="C15" s="10">
        <f t="shared" si="72"/>
        <v>17</v>
      </c>
      <c r="D15" s="10">
        <f t="shared" si="72"/>
        <v>18</v>
      </c>
      <c r="E15" s="10">
        <f t="shared" si="72"/>
        <v>19</v>
      </c>
      <c r="F15" s="10">
        <f t="shared" si="72"/>
        <v>20</v>
      </c>
      <c r="G15" s="11">
        <f t="shared" si="72"/>
        <v>21</v>
      </c>
      <c r="H15" s="16"/>
      <c r="I15" s="9">
        <f xml:space="preserve"> IF(I14 &lt;&gt; "", IF(I14 + 7 &lt;= $M$18, I14 + 7, ""), "")</f>
        <v>13</v>
      </c>
      <c r="J15" s="10">
        <f t="shared" ref="J15:O15" si="73" xml:space="preserve"> IF(J14 &lt;&gt; "", IF(J14 + 7 &lt;= $M$18, J14 + 7, ""), "")</f>
        <v>14</v>
      </c>
      <c r="K15" s="10">
        <f t="shared" si="73"/>
        <v>15</v>
      </c>
      <c r="L15" s="10">
        <f t="shared" si="73"/>
        <v>16</v>
      </c>
      <c r="M15" s="10">
        <f t="shared" si="73"/>
        <v>17</v>
      </c>
      <c r="N15" s="10">
        <f t="shared" si="73"/>
        <v>18</v>
      </c>
      <c r="O15" s="11">
        <f t="shared" si="73"/>
        <v>19</v>
      </c>
      <c r="P15" s="16"/>
      <c r="Q15" s="9">
        <f xml:space="preserve"> IF(Q14 &lt;&gt; "", IF(Q14 + 7 &lt;= $U$18, Q14 + 7, ""), "")</f>
        <v>10</v>
      </c>
      <c r="R15" s="10">
        <f t="shared" ref="R15:W15" si="74" xml:space="preserve"> IF(R14 &lt;&gt; "", IF(R14 + 7 &lt;= $U$18, R14 + 7, ""), "")</f>
        <v>11</v>
      </c>
      <c r="S15" s="10">
        <f t="shared" si="74"/>
        <v>12</v>
      </c>
      <c r="T15" s="10">
        <f t="shared" si="74"/>
        <v>13</v>
      </c>
      <c r="U15" s="10">
        <f t="shared" si="74"/>
        <v>14</v>
      </c>
      <c r="V15" s="10">
        <f t="shared" si="74"/>
        <v>15</v>
      </c>
      <c r="W15" s="11">
        <f t="shared" si="74"/>
        <v>16</v>
      </c>
    </row>
    <row r="16" spans="1:23" ht="15" customHeight="1">
      <c r="A16" s="9">
        <f t="shared" ref="A16:A17" si="75" xml:space="preserve"> IF(A15 &lt;&gt; "", IF(A15 + 7 &lt;= $E$18, A15 + 7, ""), "")</f>
        <v>22</v>
      </c>
      <c r="B16" s="10">
        <f t="shared" ref="B16:B17" si="76" xml:space="preserve"> IF(B15 &lt;&gt; "", IF(B15 + 7 &lt;= $E$18, B15 + 7, ""), "")</f>
        <v>23</v>
      </c>
      <c r="C16" s="10">
        <f t="shared" ref="C16:C17" si="77" xml:space="preserve"> IF(C15 &lt;&gt; "", IF(C15 + 7 &lt;= $E$18, C15 + 7, ""), "")</f>
        <v>24</v>
      </c>
      <c r="D16" s="10">
        <f t="shared" ref="D16:D17" si="78" xml:space="preserve"> IF(D15 &lt;&gt; "", IF(D15 + 7 &lt;= $E$18, D15 + 7, ""), "")</f>
        <v>25</v>
      </c>
      <c r="E16" s="10">
        <f t="shared" ref="E16:E17" si="79" xml:space="preserve"> IF(E15 &lt;&gt; "", IF(E15 + 7 &lt;= $E$18, E15 + 7, ""), "")</f>
        <v>26</v>
      </c>
      <c r="F16" s="10">
        <f t="shared" ref="F16:F17" si="80" xml:space="preserve"> IF(F15 &lt;&gt; "", IF(F15 + 7 &lt;= $E$18, F15 + 7, ""), "")</f>
        <v>27</v>
      </c>
      <c r="G16" s="11">
        <f t="shared" ref="G16:G17" si="81" xml:space="preserve"> IF(G15 &lt;&gt; "", IF(G15 + 7 &lt;= $E$18, G15 + 7, ""), "")</f>
        <v>28</v>
      </c>
      <c r="H16" s="16"/>
      <c r="I16" s="9">
        <f t="shared" ref="I16:I17" si="82" xml:space="preserve"> IF(I15 &lt;&gt; "", IF(I15 + 7 &lt;= $M$18, I15 + 7, ""), "")</f>
        <v>20</v>
      </c>
      <c r="J16" s="10">
        <f t="shared" ref="J16:J17" si="83" xml:space="preserve"> IF(J15 &lt;&gt; "", IF(J15 + 7 &lt;= $M$18, J15 + 7, ""), "")</f>
        <v>21</v>
      </c>
      <c r="K16" s="10">
        <f t="shared" ref="K16:K17" si="84" xml:space="preserve"> IF(K15 &lt;&gt; "", IF(K15 + 7 &lt;= $M$18, K15 + 7, ""), "")</f>
        <v>22</v>
      </c>
      <c r="L16" s="10">
        <f t="shared" ref="L16:L17" si="85" xml:space="preserve"> IF(L15 &lt;&gt; "", IF(L15 + 7 &lt;= $M$18, L15 + 7, ""), "")</f>
        <v>23</v>
      </c>
      <c r="M16" s="10">
        <f t="shared" ref="M16:M17" si="86" xml:space="preserve"> IF(M15 &lt;&gt; "", IF(M15 + 7 &lt;= $M$18, M15 + 7, ""), "")</f>
        <v>24</v>
      </c>
      <c r="N16" s="10">
        <f t="shared" ref="N16:N17" si="87" xml:space="preserve"> IF(N15 &lt;&gt; "", IF(N15 + 7 &lt;= $M$18, N15 + 7, ""), "")</f>
        <v>25</v>
      </c>
      <c r="O16" s="11">
        <f t="shared" ref="O16:O17" si="88" xml:space="preserve"> IF(O15 &lt;&gt; "", IF(O15 + 7 &lt;= $M$18, O15 + 7, ""), "")</f>
        <v>26</v>
      </c>
      <c r="P16" s="16"/>
      <c r="Q16" s="9">
        <f t="shared" ref="Q16:Q17" si="89" xml:space="preserve"> IF(Q15 &lt;&gt; "", IF(Q15 + 7 &lt;= $U$18, Q15 + 7, ""), "")</f>
        <v>17</v>
      </c>
      <c r="R16" s="10">
        <f t="shared" ref="R16:R17" si="90" xml:space="preserve"> IF(R15 &lt;&gt; "", IF(R15 + 7 &lt;= $U$18, R15 + 7, ""), "")</f>
        <v>18</v>
      </c>
      <c r="S16" s="10">
        <f t="shared" ref="S16:S17" si="91" xml:space="preserve"> IF(S15 &lt;&gt; "", IF(S15 + 7 &lt;= $U$18, S15 + 7, ""), "")</f>
        <v>19</v>
      </c>
      <c r="T16" s="10">
        <f t="shared" ref="T16:T17" si="92" xml:space="preserve"> IF(T15 &lt;&gt; "", IF(T15 + 7 &lt;= $U$18, T15 + 7, ""), "")</f>
        <v>20</v>
      </c>
      <c r="U16" s="10">
        <f t="shared" ref="U16:U17" si="93" xml:space="preserve"> IF(U15 &lt;&gt; "", IF(U15 + 7 &lt;= $U$18, U15 + 7, ""), "")</f>
        <v>21</v>
      </c>
      <c r="V16" s="10">
        <f t="shared" ref="V16:V17" si="94" xml:space="preserve"> IF(V15 &lt;&gt; "", IF(V15 + 7 &lt;= $U$18, V15 + 7, ""), "")</f>
        <v>22</v>
      </c>
      <c r="W16" s="11">
        <f t="shared" ref="W16:W17" si="95" xml:space="preserve"> IF(W15 &lt;&gt; "", IF(W15 + 7 &lt;= $U$18, W15 + 7, ""), "")</f>
        <v>23</v>
      </c>
    </row>
    <row r="17" spans="1:23" ht="15" customHeight="1">
      <c r="A17" s="9">
        <f t="shared" si="75"/>
        <v>29</v>
      </c>
      <c r="B17" s="10">
        <f t="shared" si="76"/>
        <v>30</v>
      </c>
      <c r="C17" s="10" t="str">
        <f t="shared" si="77"/>
        <v/>
      </c>
      <c r="D17" s="10" t="str">
        <f t="shared" si="78"/>
        <v/>
      </c>
      <c r="E17" s="10" t="str">
        <f t="shared" si="79"/>
        <v/>
      </c>
      <c r="F17" s="10" t="str">
        <f t="shared" si="80"/>
        <v/>
      </c>
      <c r="G17" s="11" t="str">
        <f t="shared" si="81"/>
        <v/>
      </c>
      <c r="H17" s="16"/>
      <c r="I17" s="9">
        <f t="shared" si="82"/>
        <v>27</v>
      </c>
      <c r="J17" s="10">
        <f t="shared" si="83"/>
        <v>28</v>
      </c>
      <c r="K17" s="10">
        <f t="shared" si="84"/>
        <v>29</v>
      </c>
      <c r="L17" s="10">
        <f t="shared" si="85"/>
        <v>30</v>
      </c>
      <c r="M17" s="10">
        <f t="shared" si="86"/>
        <v>31</v>
      </c>
      <c r="N17" s="10" t="str">
        <f t="shared" si="87"/>
        <v/>
      </c>
      <c r="O17" s="11" t="str">
        <f t="shared" si="88"/>
        <v/>
      </c>
      <c r="P17" s="16"/>
      <c r="Q17" s="9">
        <f t="shared" si="89"/>
        <v>24</v>
      </c>
      <c r="R17" s="10">
        <f t="shared" si="90"/>
        <v>25</v>
      </c>
      <c r="S17" s="10">
        <f t="shared" si="91"/>
        <v>26</v>
      </c>
      <c r="T17" s="10">
        <f t="shared" si="92"/>
        <v>27</v>
      </c>
      <c r="U17" s="10">
        <f t="shared" si="93"/>
        <v>28</v>
      </c>
      <c r="V17" s="10">
        <f t="shared" si="94"/>
        <v>29</v>
      </c>
      <c r="W17" s="11">
        <f t="shared" si="95"/>
        <v>30</v>
      </c>
    </row>
    <row r="18" spans="1:23" ht="15" customHeight="1" thickBot="1">
      <c r="A18" s="12" t="str">
        <f t="shared" ref="A18" si="96" xml:space="preserve"> IF(A17 &lt;&gt; "", IF(A17 + 7 &lt;= $E$18, A17 + 7, ""), "")</f>
        <v/>
      </c>
      <c r="B18" s="13" t="str">
        <f t="shared" ref="B18" si="97" xml:space="preserve"> IF(B17 &lt;&gt; "", IF(B17 + 7 &lt;= $E$18, B17 + 7, ""), "")</f>
        <v/>
      </c>
      <c r="C18" s="13" t="str">
        <f t="shared" ref="C18" si="98" xml:space="preserve"> IF(C17 &lt;&gt; "", IF(C17 + 7 &lt;= $E$18, C17 + 7, ""), "")</f>
        <v/>
      </c>
      <c r="D18" s="13" t="str">
        <f t="shared" ref="D18" si="99" xml:space="preserve"> IF(D17 &lt;&gt; "", IF(D17 + 7 &lt;= $E$18, D17 + 7, ""), "")</f>
        <v/>
      </c>
      <c r="E18" s="14">
        <v>30</v>
      </c>
      <c r="F18" s="14">
        <v>6</v>
      </c>
      <c r="G18" s="15">
        <f xml:space="preserve"> MOD(((6 - (MOD(TRUNC($A$1/100), 4) * 2)) + MOD($A$1, 100) + TRUNC(MOD($A$1, 100) / 4) + 6 + 1), 7)</f>
        <v>1</v>
      </c>
      <c r="H18" s="16"/>
      <c r="I18" s="12" t="str">
        <f t="shared" ref="I18" si="100" xml:space="preserve"> IF(I17 &lt;&gt; "", IF(I17 + 7 &lt;= $M$18, I17 + 7, ""), "")</f>
        <v/>
      </c>
      <c r="J18" s="13" t="str">
        <f t="shared" ref="J18" si="101" xml:space="preserve"> IF(J17 &lt;&gt; "", IF(J17 + 7 &lt;= $M$18, J17 + 7, ""), "")</f>
        <v/>
      </c>
      <c r="K18" s="13" t="str">
        <f t="shared" ref="K18" si="102" xml:space="preserve"> IF(K17 &lt;&gt; "", IF(K17 + 7 &lt;= $M$18, K17 + 7, ""), "")</f>
        <v/>
      </c>
      <c r="L18" s="13" t="str">
        <f t="shared" ref="L18" si="103" xml:space="preserve"> IF(L17 &lt;&gt; "", IF(L17 + 7 &lt;= $M$18, L17 + 7, ""), "")</f>
        <v/>
      </c>
      <c r="M18" s="14">
        <v>31</v>
      </c>
      <c r="N18" s="14">
        <v>1</v>
      </c>
      <c r="O18" s="15">
        <f xml:space="preserve"> MOD(((6 - (MOD(TRUNC($A$1/100), 4) * 2)) + MOD($A$1, 100) + TRUNC(MOD($A$1, 100) / 4) + 1 + 1), 7)</f>
        <v>3</v>
      </c>
      <c r="P18" s="16"/>
      <c r="Q18" s="12" t="str">
        <f t="shared" ref="Q18" si="104" xml:space="preserve"> IF(Q17 &lt;&gt; "", IF(Q17 + 7 &lt;= $U$18, Q17 + 7, ""), "")</f>
        <v/>
      </c>
      <c r="R18" s="13" t="str">
        <f t="shared" ref="R18" si="105" xml:space="preserve"> IF(R17 &lt;&gt; "", IF(R17 + 7 &lt;= $U$18, R17 + 7, ""), "")</f>
        <v/>
      </c>
      <c r="S18" s="13" t="str">
        <f t="shared" ref="S18" si="106" xml:space="preserve"> IF(S17 &lt;&gt; "", IF(S17 + 7 &lt;= $U$18, S17 + 7, ""), "")</f>
        <v/>
      </c>
      <c r="T18" s="13" t="str">
        <f t="shared" ref="T18" si="107" xml:space="preserve"> IF(T17 &lt;&gt; "", IF(T17 + 7 &lt;= $U$18, T17 + 7, ""), "")</f>
        <v/>
      </c>
      <c r="U18" s="14">
        <v>30</v>
      </c>
      <c r="V18" s="14">
        <v>4</v>
      </c>
      <c r="W18" s="15">
        <f xml:space="preserve"> MOD(((6 - (MOD(TRUNC($A$1/100), 4) * 2)) + MOD($A$1, 100) + TRUNC(MOD($A$1, 100) / 4) + 4 + 1), 7)</f>
        <v>6</v>
      </c>
    </row>
    <row r="19" spans="1:23" ht="1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1" customFormat="1" ht="15" customHeight="1">
      <c r="A20" s="24" t="s">
        <v>7</v>
      </c>
      <c r="B20" s="25"/>
      <c r="C20" s="25"/>
      <c r="D20" s="25"/>
      <c r="E20" s="25"/>
      <c r="F20" s="25"/>
      <c r="G20" s="26"/>
      <c r="H20" s="4"/>
      <c r="I20" s="24" t="s">
        <v>8</v>
      </c>
      <c r="J20" s="25"/>
      <c r="K20" s="25"/>
      <c r="L20" s="25"/>
      <c r="M20" s="25"/>
      <c r="N20" s="25"/>
      <c r="O20" s="26"/>
      <c r="P20" s="4"/>
      <c r="Q20" s="24" t="s">
        <v>9</v>
      </c>
      <c r="R20" s="25"/>
      <c r="S20" s="25"/>
      <c r="T20" s="25"/>
      <c r="U20" s="25"/>
      <c r="V20" s="25"/>
      <c r="W20" s="26"/>
    </row>
    <row r="21" spans="1:23" s="3" customFormat="1" ht="15" customHeight="1">
      <c r="A21" s="5" t="str">
        <f t="shared" ref="A21:G21" si="108" xml:space="preserve"> IF(A$38 = 0, "S", IF(A$38 = 1,"M", IF(A$38 = 2, "T", IF(A$38 = 3, "W", IF(A$38 = 4, "T", IF(A$38 = 5, "F", IF(A$38 = 6, "S", "")))))))</f>
        <v>M</v>
      </c>
      <c r="B21" s="6" t="str">
        <f t="shared" si="108"/>
        <v>T</v>
      </c>
      <c r="C21" s="6" t="str">
        <f t="shared" si="108"/>
        <v>W</v>
      </c>
      <c r="D21" s="6" t="str">
        <f t="shared" si="108"/>
        <v>T</v>
      </c>
      <c r="E21" s="6" t="str">
        <f t="shared" si="108"/>
        <v>F</v>
      </c>
      <c r="F21" s="6" t="str">
        <f t="shared" si="108"/>
        <v>S</v>
      </c>
      <c r="G21" s="7" t="str">
        <f t="shared" si="108"/>
        <v>S</v>
      </c>
      <c r="H21" s="8"/>
      <c r="I21" s="5" t="str">
        <f t="shared" ref="I21:O21" si="109" xml:space="preserve"> IF(I$38 = 0, "S", IF(I$38 = 1,"M", IF(I$38 = 2, "T", IF(I$38 = 3, "W", IF(I$38 = 4, "T", IF(I$38 = 5, "F", IF(I$38 = 6, "S", "")))))))</f>
        <v>M</v>
      </c>
      <c r="J21" s="6" t="str">
        <f t="shared" si="109"/>
        <v>T</v>
      </c>
      <c r="K21" s="6" t="str">
        <f t="shared" si="109"/>
        <v>W</v>
      </c>
      <c r="L21" s="6" t="str">
        <f t="shared" si="109"/>
        <v>T</v>
      </c>
      <c r="M21" s="6" t="str">
        <f t="shared" si="109"/>
        <v>F</v>
      </c>
      <c r="N21" s="6" t="str">
        <f t="shared" si="109"/>
        <v>S</v>
      </c>
      <c r="O21" s="7" t="str">
        <f t="shared" si="109"/>
        <v>S</v>
      </c>
      <c r="P21" s="8"/>
      <c r="Q21" s="5" t="str">
        <f t="shared" ref="Q21:W21" si="110" xml:space="preserve"> IF(Q$38 = 0, "S", IF(Q$38 = 1,"M", IF(Q$38 = 2, "T", IF(Q$38 = 3, "W", IF(Q$38 = 4, "T", IF(Q$38 = 5, "F", IF(Q$38 = 6, "S", "")))))))</f>
        <v>M</v>
      </c>
      <c r="R21" s="6" t="str">
        <f t="shared" si="110"/>
        <v>T</v>
      </c>
      <c r="S21" s="6" t="str">
        <f t="shared" si="110"/>
        <v>W</v>
      </c>
      <c r="T21" s="6" t="str">
        <f t="shared" si="110"/>
        <v>T</v>
      </c>
      <c r="U21" s="6" t="str">
        <f t="shared" si="110"/>
        <v>F</v>
      </c>
      <c r="V21" s="6" t="str">
        <f t="shared" si="110"/>
        <v>S</v>
      </c>
      <c r="W21" s="7" t="str">
        <f t="shared" si="110"/>
        <v>S</v>
      </c>
    </row>
    <row r="22" spans="1:23" ht="15" customHeight="1">
      <c r="A22" s="9">
        <f xml:space="preserve"> IF(G27 = A$38, 1, "")</f>
        <v>1</v>
      </c>
      <c r="B22" s="10">
        <f xml:space="preserve"> IF(A22 = "", IF(G27 = B$38, 1, ""), A22 + 1)</f>
        <v>2</v>
      </c>
      <c r="C22" s="10">
        <f xml:space="preserve"> IF(B22 = "", IF(G27 = C$38, 1, ""), B22 + 1)</f>
        <v>3</v>
      </c>
      <c r="D22" s="10">
        <f xml:space="preserve"> IF(C22 = "", IF(G27 = D$38, 1, ""), C22 + 1)</f>
        <v>4</v>
      </c>
      <c r="E22" s="10">
        <f xml:space="preserve"> IF(D22 = "", IF(G27 = E$38, 1, ""), D22 + 1)</f>
        <v>5</v>
      </c>
      <c r="F22" s="10">
        <f xml:space="preserve"> IF(E22 = "", IF(G27 = F$38, 1, ""), E22 + 1)</f>
        <v>6</v>
      </c>
      <c r="G22" s="11">
        <f xml:space="preserve"> IF(F22 = "", IF(G27 = G$38, 1, ""), F22 + 1)</f>
        <v>7</v>
      </c>
      <c r="H22" s="16"/>
      <c r="I22" s="9" t="str">
        <f xml:space="preserve"> IF(O27 = I$38, 1, "")</f>
        <v/>
      </c>
      <c r="J22" s="10" t="str">
        <f xml:space="preserve"> IF(I22 = "", IF(O27 = J$38, 1, ""), I22 + 1)</f>
        <v/>
      </c>
      <c r="K22" s="10" t="str">
        <f xml:space="preserve"> IF(J22 = "", IF(O27 = K$38, 1, ""), J22 + 1)</f>
        <v/>
      </c>
      <c r="L22" s="10">
        <f xml:space="preserve"> IF(K22 = "", IF(O27 = L$38, 1, ""), K22 + 1)</f>
        <v>1</v>
      </c>
      <c r="M22" s="10">
        <f xml:space="preserve"> IF(L22 = "", IF(O27 = M$38, 1, ""), L22 + 1)</f>
        <v>2</v>
      </c>
      <c r="N22" s="10">
        <f xml:space="preserve"> IF(M22 = "", IF(O27 = N$38, 1, ""), M22 + 1)</f>
        <v>3</v>
      </c>
      <c r="O22" s="11">
        <f xml:space="preserve"> IF(N22 = "", IF(O27 = O$38, 1, ""), N22 + 1)</f>
        <v>4</v>
      </c>
      <c r="P22" s="16"/>
      <c r="Q22" s="9" t="str">
        <f xml:space="preserve"> IF(W27 = Q$38, 1, "")</f>
        <v/>
      </c>
      <c r="R22" s="10" t="str">
        <f xml:space="preserve"> IF(Q22 = "", IF(W27 = R$38, 1, ""), Q22 + 1)</f>
        <v/>
      </c>
      <c r="S22" s="10" t="str">
        <f xml:space="preserve"> IF(R22 = "", IF(W27 = S$38, 1, ""), R22 + 1)</f>
        <v/>
      </c>
      <c r="T22" s="10" t="str">
        <f xml:space="preserve"> IF(S22 = "", IF(W27 = T$38, 1, ""), S22 + 1)</f>
        <v/>
      </c>
      <c r="U22" s="10" t="str">
        <f xml:space="preserve"> IF(T22 = "", IF(W27 = U$38, 1, ""), T22 + 1)</f>
        <v/>
      </c>
      <c r="V22" s="10" t="str">
        <f xml:space="preserve"> IF(U22 = "", IF(W27 = V$38, 1, ""), U22 + 1)</f>
        <v/>
      </c>
      <c r="W22" s="11">
        <f xml:space="preserve"> IF(V22 = "", IF(W27 = W$38, 1, ""), V22 + 1)</f>
        <v>1</v>
      </c>
    </row>
    <row r="23" spans="1:23" ht="15" customHeight="1">
      <c r="A23" s="9">
        <f xml:space="preserve"> G22 + 1</f>
        <v>8</v>
      </c>
      <c r="B23" s="10">
        <f xml:space="preserve"> A23 + 1</f>
        <v>9</v>
      </c>
      <c r="C23" s="10">
        <f t="shared" ref="C23" si="111" xml:space="preserve"> B23 + 1</f>
        <v>10</v>
      </c>
      <c r="D23" s="10">
        <f t="shared" ref="D23" si="112" xml:space="preserve"> C23 + 1</f>
        <v>11</v>
      </c>
      <c r="E23" s="10">
        <f t="shared" ref="E23" si="113" xml:space="preserve"> D23 + 1</f>
        <v>12</v>
      </c>
      <c r="F23" s="10">
        <f t="shared" ref="F23" si="114" xml:space="preserve"> E23 + 1</f>
        <v>13</v>
      </c>
      <c r="G23" s="11">
        <f t="shared" ref="G23" si="115" xml:space="preserve"> F23 + 1</f>
        <v>14</v>
      </c>
      <c r="H23" s="16"/>
      <c r="I23" s="9">
        <f xml:space="preserve"> O22 + 1</f>
        <v>5</v>
      </c>
      <c r="J23" s="10">
        <f xml:space="preserve"> I23 + 1</f>
        <v>6</v>
      </c>
      <c r="K23" s="10">
        <f t="shared" ref="K23" si="116" xml:space="preserve"> J23 + 1</f>
        <v>7</v>
      </c>
      <c r="L23" s="10">
        <f t="shared" ref="L23" si="117" xml:space="preserve"> K23 + 1</f>
        <v>8</v>
      </c>
      <c r="M23" s="10">
        <f t="shared" ref="M23" si="118" xml:space="preserve"> L23 + 1</f>
        <v>9</v>
      </c>
      <c r="N23" s="10">
        <f t="shared" ref="N23" si="119" xml:space="preserve"> M23 + 1</f>
        <v>10</v>
      </c>
      <c r="O23" s="11">
        <f t="shared" ref="O23" si="120" xml:space="preserve"> N23 + 1</f>
        <v>11</v>
      </c>
      <c r="P23" s="16"/>
      <c r="Q23" s="9">
        <f xml:space="preserve"> W22 + 1</f>
        <v>2</v>
      </c>
      <c r="R23" s="10">
        <f xml:space="preserve"> Q23 + 1</f>
        <v>3</v>
      </c>
      <c r="S23" s="10">
        <f t="shared" ref="S23" si="121" xml:space="preserve"> R23 + 1</f>
        <v>4</v>
      </c>
      <c r="T23" s="10">
        <f t="shared" ref="T23" si="122" xml:space="preserve"> S23 + 1</f>
        <v>5</v>
      </c>
      <c r="U23" s="10">
        <f t="shared" ref="U23" si="123" xml:space="preserve"> T23 + 1</f>
        <v>6</v>
      </c>
      <c r="V23" s="10">
        <f t="shared" ref="V23" si="124" xml:space="preserve"> U23 + 1</f>
        <v>7</v>
      </c>
      <c r="W23" s="11">
        <f t="shared" ref="W23" si="125" xml:space="preserve"> V23 + 1</f>
        <v>8</v>
      </c>
    </row>
    <row r="24" spans="1:23" ht="15" customHeight="1">
      <c r="A24" s="9">
        <f xml:space="preserve"> IF(A23 &lt;&gt; "", IF(A23 + 7 &lt;= $E$27, A23 + 7, ""), "")</f>
        <v>15</v>
      </c>
      <c r="B24" s="10">
        <f t="shared" ref="B24:G24" si="126" xml:space="preserve"> IF(B23 &lt;&gt; "", IF(B23 + 7 &lt;= $E$27, B23 + 7, ""), "")</f>
        <v>16</v>
      </c>
      <c r="C24" s="10">
        <f t="shared" si="126"/>
        <v>17</v>
      </c>
      <c r="D24" s="10">
        <f t="shared" si="126"/>
        <v>18</v>
      </c>
      <c r="E24" s="10">
        <f t="shared" si="126"/>
        <v>19</v>
      </c>
      <c r="F24" s="10">
        <f t="shared" si="126"/>
        <v>20</v>
      </c>
      <c r="G24" s="11">
        <f t="shared" si="126"/>
        <v>21</v>
      </c>
      <c r="H24" s="16"/>
      <c r="I24" s="9">
        <f xml:space="preserve"> IF(I23 &lt;&gt; "", IF(I23 + 7 &lt;= $M$27, I23 + 7, ""), "")</f>
        <v>12</v>
      </c>
      <c r="J24" s="10">
        <f t="shared" ref="J24:O24" si="127" xml:space="preserve"> IF(J23 &lt;&gt; "", IF(J23 + 7 &lt;= $M$27, J23 + 7, ""), "")</f>
        <v>13</v>
      </c>
      <c r="K24" s="10">
        <f t="shared" si="127"/>
        <v>14</v>
      </c>
      <c r="L24" s="10">
        <f t="shared" si="127"/>
        <v>15</v>
      </c>
      <c r="M24" s="10">
        <f t="shared" si="127"/>
        <v>16</v>
      </c>
      <c r="N24" s="10">
        <f t="shared" si="127"/>
        <v>17</v>
      </c>
      <c r="O24" s="11">
        <f t="shared" si="127"/>
        <v>18</v>
      </c>
      <c r="P24" s="16"/>
      <c r="Q24" s="9">
        <f xml:space="preserve"> IF(Q23 &lt;&gt; "", IF(Q23 + 7 &lt;= $U$27, Q23 + 7, ""), "")</f>
        <v>9</v>
      </c>
      <c r="R24" s="10">
        <f t="shared" ref="R24:W24" si="128" xml:space="preserve"> IF(R23 &lt;&gt; "", IF(R23 + 7 &lt;= $U$27, R23 + 7, ""), "")</f>
        <v>10</v>
      </c>
      <c r="S24" s="10">
        <f t="shared" si="128"/>
        <v>11</v>
      </c>
      <c r="T24" s="10">
        <f t="shared" si="128"/>
        <v>12</v>
      </c>
      <c r="U24" s="10">
        <f t="shared" si="128"/>
        <v>13</v>
      </c>
      <c r="V24" s="10">
        <f t="shared" si="128"/>
        <v>14</v>
      </c>
      <c r="W24" s="11">
        <f t="shared" si="128"/>
        <v>15</v>
      </c>
    </row>
    <row r="25" spans="1:23" ht="15" customHeight="1">
      <c r="A25" s="9">
        <f t="shared" ref="A25:A26" si="129" xml:space="preserve"> IF(A24 &lt;&gt; "", IF(A24 + 7 &lt;= $E$27, A24 + 7, ""), "")</f>
        <v>22</v>
      </c>
      <c r="B25" s="10">
        <f t="shared" ref="B25:B26" si="130" xml:space="preserve"> IF(B24 &lt;&gt; "", IF(B24 + 7 &lt;= $E$27, B24 + 7, ""), "")</f>
        <v>23</v>
      </c>
      <c r="C25" s="10">
        <f t="shared" ref="C25:C26" si="131" xml:space="preserve"> IF(C24 &lt;&gt; "", IF(C24 + 7 &lt;= $E$27, C24 + 7, ""), "")</f>
        <v>24</v>
      </c>
      <c r="D25" s="10">
        <f t="shared" ref="D25:D26" si="132" xml:space="preserve"> IF(D24 &lt;&gt; "", IF(D24 + 7 &lt;= $E$27, D24 + 7, ""), "")</f>
        <v>25</v>
      </c>
      <c r="E25" s="10">
        <f t="shared" ref="E25:E26" si="133" xml:space="preserve"> IF(E24 &lt;&gt; "", IF(E24 + 7 &lt;= $E$27, E24 + 7, ""), "")</f>
        <v>26</v>
      </c>
      <c r="F25" s="10">
        <f t="shared" ref="F25:F26" si="134" xml:space="preserve"> IF(F24 &lt;&gt; "", IF(F24 + 7 &lt;= $E$27, F24 + 7, ""), "")</f>
        <v>27</v>
      </c>
      <c r="G25" s="11">
        <f t="shared" ref="G25:G26" si="135" xml:space="preserve"> IF(G24 &lt;&gt; "", IF(G24 + 7 &lt;= $E$27, G24 + 7, ""), "")</f>
        <v>28</v>
      </c>
      <c r="H25" s="16"/>
      <c r="I25" s="9">
        <f t="shared" ref="I25:I26" si="136" xml:space="preserve"> IF(I24 &lt;&gt; "", IF(I24 + 7 &lt;= $M$27, I24 + 7, ""), "")</f>
        <v>19</v>
      </c>
      <c r="J25" s="10">
        <f t="shared" ref="J25:J26" si="137" xml:space="preserve"> IF(J24 &lt;&gt; "", IF(J24 + 7 &lt;= $M$27, J24 + 7, ""), "")</f>
        <v>20</v>
      </c>
      <c r="K25" s="10">
        <f t="shared" ref="K25:K26" si="138" xml:space="preserve"> IF(K24 &lt;&gt; "", IF(K24 + 7 &lt;= $M$27, K24 + 7, ""), "")</f>
        <v>21</v>
      </c>
      <c r="L25" s="10">
        <f t="shared" ref="L25:L26" si="139" xml:space="preserve"> IF(L24 &lt;&gt; "", IF(L24 + 7 &lt;= $M$27, L24 + 7, ""), "")</f>
        <v>22</v>
      </c>
      <c r="M25" s="10">
        <f t="shared" ref="M25:M26" si="140" xml:space="preserve"> IF(M24 &lt;&gt; "", IF(M24 + 7 &lt;= $M$27, M24 + 7, ""), "")</f>
        <v>23</v>
      </c>
      <c r="N25" s="10">
        <f t="shared" ref="N25:N26" si="141" xml:space="preserve"> IF(N24 &lt;&gt; "", IF(N24 + 7 &lt;= $M$27, N24 + 7, ""), "")</f>
        <v>24</v>
      </c>
      <c r="O25" s="11">
        <f t="shared" ref="O25:O26" si="142" xml:space="preserve"> IF(O24 &lt;&gt; "", IF(O24 + 7 &lt;= $M$27, O24 + 7, ""), "")</f>
        <v>25</v>
      </c>
      <c r="P25" s="16"/>
      <c r="Q25" s="9">
        <f t="shared" ref="Q25:Q26" si="143" xml:space="preserve"> IF(Q24 &lt;&gt; "", IF(Q24 + 7 &lt;= $U$27, Q24 + 7, ""), "")</f>
        <v>16</v>
      </c>
      <c r="R25" s="10">
        <f t="shared" ref="R25:R26" si="144" xml:space="preserve"> IF(R24 &lt;&gt; "", IF(R24 + 7 &lt;= $U$27, R24 + 7, ""), "")</f>
        <v>17</v>
      </c>
      <c r="S25" s="10">
        <f t="shared" ref="S25:S26" si="145" xml:space="preserve"> IF(S24 &lt;&gt; "", IF(S24 + 7 &lt;= $U$27, S24 + 7, ""), "")</f>
        <v>18</v>
      </c>
      <c r="T25" s="10">
        <f t="shared" ref="T25:T26" si="146" xml:space="preserve"> IF(T24 &lt;&gt; "", IF(T24 + 7 &lt;= $U$27, T24 + 7, ""), "")</f>
        <v>19</v>
      </c>
      <c r="U25" s="10">
        <f t="shared" ref="U25:U26" si="147" xml:space="preserve"> IF(U24 &lt;&gt; "", IF(U24 + 7 &lt;= $U$27, U24 + 7, ""), "")</f>
        <v>20</v>
      </c>
      <c r="V25" s="10">
        <f t="shared" ref="V25:V26" si="148" xml:space="preserve"> IF(V24 &lt;&gt; "", IF(V24 + 7 &lt;= $U$27, V24 + 7, ""), "")</f>
        <v>21</v>
      </c>
      <c r="W25" s="11">
        <f t="shared" ref="W25:W26" si="149" xml:space="preserve"> IF(W24 &lt;&gt; "", IF(W24 + 7 &lt;= $U$27, W24 + 7, ""), "")</f>
        <v>22</v>
      </c>
    </row>
    <row r="26" spans="1:23" ht="15" customHeight="1">
      <c r="A26" s="9">
        <f t="shared" si="129"/>
        <v>29</v>
      </c>
      <c r="B26" s="10">
        <f t="shared" si="130"/>
        <v>30</v>
      </c>
      <c r="C26" s="10">
        <f t="shared" si="131"/>
        <v>31</v>
      </c>
      <c r="D26" s="10" t="str">
        <f t="shared" si="132"/>
        <v/>
      </c>
      <c r="E26" s="10" t="str">
        <f t="shared" si="133"/>
        <v/>
      </c>
      <c r="F26" s="10" t="str">
        <f t="shared" si="134"/>
        <v/>
      </c>
      <c r="G26" s="11" t="str">
        <f t="shared" si="135"/>
        <v/>
      </c>
      <c r="H26" s="16"/>
      <c r="I26" s="9">
        <f t="shared" si="136"/>
        <v>26</v>
      </c>
      <c r="J26" s="10">
        <f t="shared" si="137"/>
        <v>27</v>
      </c>
      <c r="K26" s="10">
        <f t="shared" si="138"/>
        <v>28</v>
      </c>
      <c r="L26" s="10">
        <f t="shared" si="139"/>
        <v>29</v>
      </c>
      <c r="M26" s="10">
        <f t="shared" si="140"/>
        <v>30</v>
      </c>
      <c r="N26" s="10">
        <f t="shared" si="141"/>
        <v>31</v>
      </c>
      <c r="O26" s="11" t="str">
        <f t="shared" si="142"/>
        <v/>
      </c>
      <c r="P26" s="16"/>
      <c r="Q26" s="9">
        <f t="shared" si="143"/>
        <v>23</v>
      </c>
      <c r="R26" s="10">
        <f t="shared" si="144"/>
        <v>24</v>
      </c>
      <c r="S26" s="10">
        <f t="shared" si="145"/>
        <v>25</v>
      </c>
      <c r="T26" s="10">
        <f t="shared" si="146"/>
        <v>26</v>
      </c>
      <c r="U26" s="10">
        <f t="shared" si="147"/>
        <v>27</v>
      </c>
      <c r="V26" s="10">
        <f t="shared" si="148"/>
        <v>28</v>
      </c>
      <c r="W26" s="11">
        <f t="shared" si="149"/>
        <v>29</v>
      </c>
    </row>
    <row r="27" spans="1:23" ht="15" customHeight="1" thickBot="1">
      <c r="A27" s="12" t="str">
        <f t="shared" ref="A27" si="150" xml:space="preserve"> IF(A26 &lt;&gt; "", IF(A26 + 7 &lt;= $E$27, A26 + 7, ""), "")</f>
        <v/>
      </c>
      <c r="B27" s="13" t="str">
        <f t="shared" ref="B27" si="151" xml:space="preserve"> IF(B26 &lt;&gt; "", IF(B26 + 7 &lt;= $E$27, B26 + 7, ""), "")</f>
        <v/>
      </c>
      <c r="C27" s="13" t="str">
        <f t="shared" ref="C27" si="152" xml:space="preserve"> IF(C26 &lt;&gt; "", IF(C26 + 7 &lt;= $E$27, C26 + 7, ""), "")</f>
        <v/>
      </c>
      <c r="D27" s="13" t="str">
        <f t="shared" ref="D27" si="153" xml:space="preserve"> IF(D26 &lt;&gt; "", IF(D26 + 7 &lt;= $E$27, D26 + 7, ""), "")</f>
        <v/>
      </c>
      <c r="E27" s="14">
        <v>31</v>
      </c>
      <c r="F27" s="14">
        <v>6</v>
      </c>
      <c r="G27" s="15">
        <f xml:space="preserve"> MOD(((6 - (MOD(TRUNC($A$1/100), 4) * 2)) + MOD($A$1, 100) + TRUNC(MOD($A$1, 100) / 4) + F27 + 1), 7)</f>
        <v>1</v>
      </c>
      <c r="H27" s="16"/>
      <c r="I27" s="12" t="str">
        <f t="shared" ref="I27" si="154" xml:space="preserve"> IF(I26 &lt;&gt; "", IF(I26 + 7 &lt;= $M$27, I26 + 7, ""), "")</f>
        <v/>
      </c>
      <c r="J27" s="13" t="str">
        <f t="shared" ref="J27" si="155" xml:space="preserve"> IF(J26 &lt;&gt; "", IF(J26 + 7 &lt;= $M$27, J26 + 7, ""), "")</f>
        <v/>
      </c>
      <c r="K27" s="13" t="str">
        <f t="shared" ref="K27" si="156" xml:space="preserve"> IF(K26 &lt;&gt; "", IF(K26 + 7 &lt;= $M$27, K26 + 7, ""), "")</f>
        <v/>
      </c>
      <c r="L27" s="13" t="str">
        <f t="shared" ref="L27" si="157" xml:space="preserve"> IF(L26 &lt;&gt; "", IF(L26 + 7 &lt;= $M$27, L26 + 7, ""), "")</f>
        <v/>
      </c>
      <c r="M27" s="17">
        <v>31</v>
      </c>
      <c r="N27" s="17">
        <v>2</v>
      </c>
      <c r="O27" s="18">
        <f xml:space="preserve"> MOD(((6 - (MOD(TRUNC($A$1/100), 4) * 2)) + MOD($A$1, 100) + TRUNC(MOD($A$1, 100) / 4) + N27 + 1), 7)</f>
        <v>4</v>
      </c>
      <c r="P27" s="16"/>
      <c r="Q27" s="12">
        <f t="shared" ref="Q27" si="158" xml:space="preserve"> IF(Q26 &lt;&gt; "", IF(Q26 + 7 &lt;= $U$27, Q26 + 7, ""), "")</f>
        <v>30</v>
      </c>
      <c r="R27" s="13" t="str">
        <f t="shared" ref="R27" si="159" xml:space="preserve"> IF(R26 &lt;&gt; "", IF(R26 + 7 &lt;= $U$27, R26 + 7, ""), "")</f>
        <v/>
      </c>
      <c r="S27" s="13" t="str">
        <f t="shared" ref="S27" si="160" xml:space="preserve"> IF(S26 &lt;&gt; "", IF(S26 + 7 &lt;= $U$27, S26 + 7, ""), "")</f>
        <v/>
      </c>
      <c r="T27" s="13" t="str">
        <f t="shared" ref="T27" si="161" xml:space="preserve"> IF(T26 &lt;&gt; "", IF(T26 + 7 &lt;= $U$27, T26 + 7, ""), "")</f>
        <v/>
      </c>
      <c r="U27" s="17">
        <v>30</v>
      </c>
      <c r="V27" s="19">
        <v>5</v>
      </c>
      <c r="W27" s="18">
        <f xml:space="preserve"> MOD(((6 - (MOD(TRUNC($A$1/100), 4) * 2)) + MOD($A$1, 100) + TRUNC(MOD($A$1, 100) / 4) + V27 + 1), 7)</f>
        <v>0</v>
      </c>
    </row>
    <row r="28" spans="1:23" ht="1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" customFormat="1" ht="15" customHeight="1">
      <c r="A29" s="24" t="s">
        <v>10</v>
      </c>
      <c r="B29" s="25"/>
      <c r="C29" s="25"/>
      <c r="D29" s="25"/>
      <c r="E29" s="25"/>
      <c r="F29" s="25"/>
      <c r="G29" s="26"/>
      <c r="H29" s="4"/>
      <c r="I29" s="24" t="s">
        <v>11</v>
      </c>
      <c r="J29" s="25"/>
      <c r="K29" s="25"/>
      <c r="L29" s="25"/>
      <c r="M29" s="25"/>
      <c r="N29" s="25"/>
      <c r="O29" s="26"/>
      <c r="P29" s="4"/>
      <c r="Q29" s="24" t="s">
        <v>12</v>
      </c>
      <c r="R29" s="25"/>
      <c r="S29" s="25"/>
      <c r="T29" s="25"/>
      <c r="U29" s="25"/>
      <c r="V29" s="25"/>
      <c r="W29" s="26"/>
    </row>
    <row r="30" spans="1:23" s="3" customFormat="1" ht="15" customHeight="1">
      <c r="A30" s="5" t="str">
        <f t="shared" ref="A30:G30" si="162" xml:space="preserve"> IF(A$38 = 0, "S", IF(A$38 = 1,"M", IF(A$38 = 2, "T", IF(A$38 = 3, "W", IF(A$38 = 4, "T", IF(A$38 = 5, "F", IF(A$38 = 6, "S", "")))))))</f>
        <v>M</v>
      </c>
      <c r="B30" s="6" t="str">
        <f t="shared" si="162"/>
        <v>T</v>
      </c>
      <c r="C30" s="6" t="str">
        <f t="shared" si="162"/>
        <v>W</v>
      </c>
      <c r="D30" s="6" t="str">
        <f t="shared" si="162"/>
        <v>T</v>
      </c>
      <c r="E30" s="6" t="str">
        <f t="shared" si="162"/>
        <v>F</v>
      </c>
      <c r="F30" s="6" t="str">
        <f t="shared" si="162"/>
        <v>S</v>
      </c>
      <c r="G30" s="7" t="str">
        <f t="shared" si="162"/>
        <v>S</v>
      </c>
      <c r="H30" s="8"/>
      <c r="I30" s="5" t="str">
        <f t="shared" ref="I30:O30" si="163" xml:space="preserve"> IF(I$38 = 0, "S", IF(I$38 = 1,"M", IF(I$38 = 2, "T", IF(I$38 = 3, "W", IF(I$38 = 4, "T", IF(I$38 = 5, "F", IF(I$38 = 6, "S", "")))))))</f>
        <v>M</v>
      </c>
      <c r="J30" s="6" t="str">
        <f t="shared" si="163"/>
        <v>T</v>
      </c>
      <c r="K30" s="6" t="str">
        <f t="shared" si="163"/>
        <v>W</v>
      </c>
      <c r="L30" s="6" t="str">
        <f t="shared" si="163"/>
        <v>T</v>
      </c>
      <c r="M30" s="6" t="str">
        <f t="shared" si="163"/>
        <v>F</v>
      </c>
      <c r="N30" s="6" t="str">
        <f t="shared" si="163"/>
        <v>S</v>
      </c>
      <c r="O30" s="7" t="str">
        <f t="shared" si="163"/>
        <v>S</v>
      </c>
      <c r="P30" s="8"/>
      <c r="Q30" s="5" t="str">
        <f t="shared" ref="Q30:W30" si="164" xml:space="preserve"> IF(Q$38 = 0, "S", IF(Q$38 = 1,"M", IF(Q$38 = 2, "T", IF(Q$38 = 3, "W", IF(Q$38 = 4, "T", IF(Q$38 = 5, "F", IF(Q$38 = 6, "S", "")))))))</f>
        <v>M</v>
      </c>
      <c r="R30" s="6" t="str">
        <f t="shared" si="164"/>
        <v>T</v>
      </c>
      <c r="S30" s="6" t="str">
        <f t="shared" si="164"/>
        <v>W</v>
      </c>
      <c r="T30" s="6" t="str">
        <f t="shared" si="164"/>
        <v>T</v>
      </c>
      <c r="U30" s="6" t="str">
        <f t="shared" si="164"/>
        <v>F</v>
      </c>
      <c r="V30" s="6" t="str">
        <f t="shared" si="164"/>
        <v>S</v>
      </c>
      <c r="W30" s="7" t="str">
        <f t="shared" si="164"/>
        <v>S</v>
      </c>
    </row>
    <row r="31" spans="1:23" ht="15" customHeight="1">
      <c r="A31" s="9" t="str">
        <f xml:space="preserve"> IF(G36 = A$38, 1, "")</f>
        <v/>
      </c>
      <c r="B31" s="10">
        <f xml:space="preserve"> IF(A31 = "", IF(G36 = B$38, 1, ""), A31 + 1)</f>
        <v>1</v>
      </c>
      <c r="C31" s="10">
        <f xml:space="preserve"> IF(B31 = "", IF(G36 = C$38, 1, ""), B31 + 1)</f>
        <v>2</v>
      </c>
      <c r="D31" s="10">
        <f xml:space="preserve"> IF(C31 = "", IF(G36 = D$38, 1, ""), C31 + 1)</f>
        <v>3</v>
      </c>
      <c r="E31" s="10">
        <f xml:space="preserve"> IF(D31 = "", IF(G36 = E$38, 1, ""), D31 + 1)</f>
        <v>4</v>
      </c>
      <c r="F31" s="10">
        <f xml:space="preserve"> IF(E31 = "", IF(G36 = F$38, 1, ""), E31 + 1)</f>
        <v>5</v>
      </c>
      <c r="G31" s="11">
        <f xml:space="preserve"> IF(F31 = "", IF(G36 = G$38, 1, ""), F31 + 1)</f>
        <v>6</v>
      </c>
      <c r="H31" s="16"/>
      <c r="I31" s="9" t="str">
        <f xml:space="preserve"> IF(O36 = I$38, 1, "")</f>
        <v/>
      </c>
      <c r="J31" s="10" t="str">
        <f xml:space="preserve"> IF(I31 = "", IF(O36 = J$38, 1, ""), I31 + 1)</f>
        <v/>
      </c>
      <c r="K31" s="10" t="str">
        <f xml:space="preserve"> IF(J31 = "", IF(O36 = K$38, 1, ""), J31 + 1)</f>
        <v/>
      </c>
      <c r="L31" s="10" t="str">
        <f xml:space="preserve"> IF(K31 = "", IF(O36 = L$38, 1, ""), K31 + 1)</f>
        <v/>
      </c>
      <c r="M31" s="10">
        <f xml:space="preserve"> IF(L31 = "", IF(O36 = M$38, 1, ""), L31 + 1)</f>
        <v>1</v>
      </c>
      <c r="N31" s="10">
        <f xml:space="preserve"> IF(M31 = "", IF(O36 = N$38, 1, ""), M31 + 1)</f>
        <v>2</v>
      </c>
      <c r="O31" s="11">
        <f xml:space="preserve"> IF(N31 = "", IF(O36 = O$38, 1, ""), N31 + 1)</f>
        <v>3</v>
      </c>
      <c r="P31" s="16"/>
      <c r="Q31" s="9" t="str">
        <f xml:space="preserve"> IF(W36 = Q$38, 1, "")</f>
        <v/>
      </c>
      <c r="R31" s="10" t="str">
        <f xml:space="preserve"> IF(Q31 = "", IF(W36 = R$38, 1, ""), Q31 + 1)</f>
        <v/>
      </c>
      <c r="S31" s="10" t="str">
        <f xml:space="preserve"> IF(R31 = "", IF(W36 = S$38, 1, ""), R31 + 1)</f>
        <v/>
      </c>
      <c r="T31" s="10" t="str">
        <f xml:space="preserve"> IF(S31 = "", IF(W36 = T$38, 1, ""), S31 + 1)</f>
        <v/>
      </c>
      <c r="U31" s="10" t="str">
        <f xml:space="preserve"> IF(T31 = "", IF(W36 = U$38, 1, ""), T31 + 1)</f>
        <v/>
      </c>
      <c r="V31" s="10" t="str">
        <f xml:space="preserve"> IF(U31 = "", IF(W36 = V$38, 1, ""), U31 + 1)</f>
        <v/>
      </c>
      <c r="W31" s="11">
        <f xml:space="preserve"> IF(V31 = "", IF(W36 = W$38, 1, ""), V31 + 1)</f>
        <v>1</v>
      </c>
    </row>
    <row r="32" spans="1:23" ht="15" customHeight="1">
      <c r="A32" s="9">
        <f xml:space="preserve"> G31 + 1</f>
        <v>7</v>
      </c>
      <c r="B32" s="10">
        <f xml:space="preserve"> A32 + 1</f>
        <v>8</v>
      </c>
      <c r="C32" s="10">
        <f t="shared" ref="C32" si="165" xml:space="preserve"> B32 + 1</f>
        <v>9</v>
      </c>
      <c r="D32" s="10">
        <f t="shared" ref="D32" si="166" xml:space="preserve"> C32 + 1</f>
        <v>10</v>
      </c>
      <c r="E32" s="10">
        <f t="shared" ref="E32" si="167" xml:space="preserve"> D32 + 1</f>
        <v>11</v>
      </c>
      <c r="F32" s="10">
        <f t="shared" ref="F32" si="168" xml:space="preserve"> E32 + 1</f>
        <v>12</v>
      </c>
      <c r="G32" s="11">
        <f t="shared" ref="G32" si="169" xml:space="preserve"> F32 + 1</f>
        <v>13</v>
      </c>
      <c r="H32" s="16"/>
      <c r="I32" s="9">
        <f xml:space="preserve"> O31 + 1</f>
        <v>4</v>
      </c>
      <c r="J32" s="10">
        <f xml:space="preserve"> I32 + 1</f>
        <v>5</v>
      </c>
      <c r="K32" s="10">
        <f t="shared" ref="K32" si="170" xml:space="preserve"> J32 + 1</f>
        <v>6</v>
      </c>
      <c r="L32" s="10">
        <f t="shared" ref="L32" si="171" xml:space="preserve"> K32 + 1</f>
        <v>7</v>
      </c>
      <c r="M32" s="10">
        <f t="shared" ref="M32" si="172" xml:space="preserve"> L32 + 1</f>
        <v>8</v>
      </c>
      <c r="N32" s="10">
        <f t="shared" ref="N32" si="173" xml:space="preserve"> M32 + 1</f>
        <v>9</v>
      </c>
      <c r="O32" s="11">
        <f t="shared" ref="O32" si="174" xml:space="preserve"> N32 + 1</f>
        <v>10</v>
      </c>
      <c r="P32" s="16"/>
      <c r="Q32" s="9">
        <f xml:space="preserve"> W31 + 1</f>
        <v>2</v>
      </c>
      <c r="R32" s="10">
        <f xml:space="preserve"> Q32 + 1</f>
        <v>3</v>
      </c>
      <c r="S32" s="10">
        <f t="shared" ref="S32" si="175" xml:space="preserve"> R32 + 1</f>
        <v>4</v>
      </c>
      <c r="T32" s="10">
        <f t="shared" ref="T32" si="176" xml:space="preserve"> S32 + 1</f>
        <v>5</v>
      </c>
      <c r="U32" s="10">
        <f t="shared" ref="U32" si="177" xml:space="preserve"> T32 + 1</f>
        <v>6</v>
      </c>
      <c r="V32" s="10">
        <f t="shared" ref="V32" si="178" xml:space="preserve"> U32 + 1</f>
        <v>7</v>
      </c>
      <c r="W32" s="11">
        <f t="shared" ref="W32" si="179" xml:space="preserve"> V32 + 1</f>
        <v>8</v>
      </c>
    </row>
    <row r="33" spans="1:23" ht="15" customHeight="1">
      <c r="A33" s="9">
        <f xml:space="preserve"> IF(A32 &lt;&gt; "", IF(A32 + 7 &lt;= $E$36, A32 + 7, ""), "")</f>
        <v>14</v>
      </c>
      <c r="B33" s="10">
        <f t="shared" ref="B33:G33" si="180" xml:space="preserve"> IF(B32 &lt;&gt; "", IF(B32 + 7 &lt;= $E$36, B32 + 7, ""), "")</f>
        <v>15</v>
      </c>
      <c r="C33" s="10">
        <f t="shared" si="180"/>
        <v>16</v>
      </c>
      <c r="D33" s="10">
        <f t="shared" si="180"/>
        <v>17</v>
      </c>
      <c r="E33" s="10">
        <f t="shared" si="180"/>
        <v>18</v>
      </c>
      <c r="F33" s="10">
        <f t="shared" si="180"/>
        <v>19</v>
      </c>
      <c r="G33" s="11">
        <f t="shared" si="180"/>
        <v>20</v>
      </c>
      <c r="H33" s="16"/>
      <c r="I33" s="9">
        <f xml:space="preserve"> IF(I32 &lt;&gt; "", IF(I32 + 7 &lt;= $M$36, I32 + 7, ""), "")</f>
        <v>11</v>
      </c>
      <c r="J33" s="10">
        <f t="shared" ref="J33:O33" si="181" xml:space="preserve"> IF(J32 &lt;&gt; "", IF(J32 + 7 &lt;= $M$36, J32 + 7, ""), "")</f>
        <v>12</v>
      </c>
      <c r="K33" s="10">
        <f t="shared" si="181"/>
        <v>13</v>
      </c>
      <c r="L33" s="10">
        <f t="shared" si="181"/>
        <v>14</v>
      </c>
      <c r="M33" s="10">
        <f t="shared" si="181"/>
        <v>15</v>
      </c>
      <c r="N33" s="10">
        <f t="shared" si="181"/>
        <v>16</v>
      </c>
      <c r="O33" s="11">
        <f t="shared" si="181"/>
        <v>17</v>
      </c>
      <c r="P33" s="16"/>
      <c r="Q33" s="9">
        <f xml:space="preserve"> IF(Q32 &lt;&gt; "", IF(Q32 + 7 &lt;= $U$36, Q32 + 7, ""), "")</f>
        <v>9</v>
      </c>
      <c r="R33" s="10">
        <f t="shared" ref="R33:W33" si="182" xml:space="preserve"> IF(R32 &lt;&gt; "", IF(R32 + 7 &lt;= $U$36, R32 + 7, ""), "")</f>
        <v>10</v>
      </c>
      <c r="S33" s="10">
        <f t="shared" si="182"/>
        <v>11</v>
      </c>
      <c r="T33" s="10">
        <f t="shared" si="182"/>
        <v>12</v>
      </c>
      <c r="U33" s="10">
        <f t="shared" si="182"/>
        <v>13</v>
      </c>
      <c r="V33" s="10">
        <f t="shared" si="182"/>
        <v>14</v>
      </c>
      <c r="W33" s="11">
        <f t="shared" si="182"/>
        <v>15</v>
      </c>
    </row>
    <row r="34" spans="1:23" ht="15" customHeight="1">
      <c r="A34" s="9">
        <f t="shared" ref="A34:A35" si="183" xml:space="preserve"> IF(A33 &lt;&gt; "", IF(A33 + 7 &lt;= $E$36, A33 + 7, ""), "")</f>
        <v>21</v>
      </c>
      <c r="B34" s="10">
        <f t="shared" ref="B34:B35" si="184" xml:space="preserve"> IF(B33 &lt;&gt; "", IF(B33 + 7 &lt;= $E$36, B33 + 7, ""), "")</f>
        <v>22</v>
      </c>
      <c r="C34" s="10">
        <f t="shared" ref="C34:C35" si="185" xml:space="preserve"> IF(C33 &lt;&gt; "", IF(C33 + 7 &lt;= $E$36, C33 + 7, ""), "")</f>
        <v>23</v>
      </c>
      <c r="D34" s="10">
        <f t="shared" ref="D34:D35" si="186" xml:space="preserve"> IF(D33 &lt;&gt; "", IF(D33 + 7 &lt;= $E$36, D33 + 7, ""), "")</f>
        <v>24</v>
      </c>
      <c r="E34" s="10">
        <f t="shared" ref="E34:E35" si="187" xml:space="preserve"> IF(E33 &lt;&gt; "", IF(E33 + 7 &lt;= $E$36, E33 + 7, ""), "")</f>
        <v>25</v>
      </c>
      <c r="F34" s="10">
        <f t="shared" ref="F34:F35" si="188" xml:space="preserve"> IF(F33 &lt;&gt; "", IF(F33 + 7 &lt;= $E$36, F33 + 7, ""), "")</f>
        <v>26</v>
      </c>
      <c r="G34" s="11">
        <f t="shared" ref="G34:G35" si="189" xml:space="preserve"> IF(G33 &lt;&gt; "", IF(G33 + 7 &lt;= $E$36, G33 + 7, ""), "")</f>
        <v>27</v>
      </c>
      <c r="H34" s="16"/>
      <c r="I34" s="9">
        <f t="shared" ref="I34:I35" si="190" xml:space="preserve"> IF(I33 &lt;&gt; "", IF(I33 + 7 &lt;= $M$36, I33 + 7, ""), "")</f>
        <v>18</v>
      </c>
      <c r="J34" s="10">
        <f t="shared" ref="J34:J35" si="191" xml:space="preserve"> IF(J33 &lt;&gt; "", IF(J33 + 7 &lt;= $M$36, J33 + 7, ""), "")</f>
        <v>19</v>
      </c>
      <c r="K34" s="10">
        <f t="shared" ref="K34:K35" si="192" xml:space="preserve"> IF(K33 &lt;&gt; "", IF(K33 + 7 &lt;= $M$36, K33 + 7, ""), "")</f>
        <v>20</v>
      </c>
      <c r="L34" s="10">
        <f t="shared" ref="L34:L35" si="193" xml:space="preserve"> IF(L33 &lt;&gt; "", IF(L33 + 7 &lt;= $M$36, L33 + 7, ""), "")</f>
        <v>21</v>
      </c>
      <c r="M34" s="10">
        <f t="shared" ref="M34:M35" si="194" xml:space="preserve"> IF(M33 &lt;&gt; "", IF(M33 + 7 &lt;= $M$36, M33 + 7, ""), "")</f>
        <v>22</v>
      </c>
      <c r="N34" s="10">
        <f t="shared" ref="N34:N35" si="195" xml:space="preserve"> IF(N33 &lt;&gt; "", IF(N33 + 7 &lt;= $M$36, N33 + 7, ""), "")</f>
        <v>23</v>
      </c>
      <c r="O34" s="11">
        <f t="shared" ref="O34:O35" si="196" xml:space="preserve"> IF(O33 &lt;&gt; "", IF(O33 + 7 &lt;= $M$36, O33 + 7, ""), "")</f>
        <v>24</v>
      </c>
      <c r="P34" s="16"/>
      <c r="Q34" s="9">
        <f t="shared" ref="Q34:Q35" si="197" xml:space="preserve"> IF(Q33 &lt;&gt; "", IF(Q33 + 7 &lt;= $U$36, Q33 + 7, ""), "")</f>
        <v>16</v>
      </c>
      <c r="R34" s="10">
        <f t="shared" ref="R34:R35" si="198" xml:space="preserve"> IF(R33 &lt;&gt; "", IF(R33 + 7 &lt;= $U$36, R33 + 7, ""), "")</f>
        <v>17</v>
      </c>
      <c r="S34" s="10">
        <f t="shared" ref="S34:S35" si="199" xml:space="preserve"> IF(S33 &lt;&gt; "", IF(S33 + 7 &lt;= $U$36, S33 + 7, ""), "")</f>
        <v>18</v>
      </c>
      <c r="T34" s="10">
        <f t="shared" ref="T34:T35" si="200" xml:space="preserve"> IF(T33 &lt;&gt; "", IF(T33 + 7 &lt;= $U$36, T33 + 7, ""), "")</f>
        <v>19</v>
      </c>
      <c r="U34" s="10">
        <f t="shared" ref="U34:U35" si="201" xml:space="preserve"> IF(U33 &lt;&gt; "", IF(U33 + 7 &lt;= $U$36, U33 + 7, ""), "")</f>
        <v>20</v>
      </c>
      <c r="V34" s="10">
        <f t="shared" ref="V34:V35" si="202" xml:space="preserve"> IF(V33 &lt;&gt; "", IF(V33 + 7 &lt;= $U$36, V33 + 7, ""), "")</f>
        <v>21</v>
      </c>
      <c r="W34" s="11">
        <f t="shared" ref="W34:W35" si="203" xml:space="preserve"> IF(W33 &lt;&gt; "", IF(W33 + 7 &lt;= $U$36, W33 + 7, ""), "")</f>
        <v>22</v>
      </c>
    </row>
    <row r="35" spans="1:23" ht="15" customHeight="1">
      <c r="A35" s="9">
        <f t="shared" si="183"/>
        <v>28</v>
      </c>
      <c r="B35" s="10">
        <f t="shared" si="184"/>
        <v>29</v>
      </c>
      <c r="C35" s="10">
        <f t="shared" si="185"/>
        <v>30</v>
      </c>
      <c r="D35" s="10">
        <f t="shared" si="186"/>
        <v>31</v>
      </c>
      <c r="E35" s="10" t="str">
        <f t="shared" si="187"/>
        <v/>
      </c>
      <c r="F35" s="10" t="str">
        <f t="shared" si="188"/>
        <v/>
      </c>
      <c r="G35" s="11" t="str">
        <f t="shared" si="189"/>
        <v/>
      </c>
      <c r="H35" s="16"/>
      <c r="I35" s="9">
        <f t="shared" si="190"/>
        <v>25</v>
      </c>
      <c r="J35" s="10">
        <f t="shared" si="191"/>
        <v>26</v>
      </c>
      <c r="K35" s="10">
        <f t="shared" si="192"/>
        <v>27</v>
      </c>
      <c r="L35" s="10">
        <f t="shared" si="193"/>
        <v>28</v>
      </c>
      <c r="M35" s="10">
        <f t="shared" si="194"/>
        <v>29</v>
      </c>
      <c r="N35" s="10">
        <f t="shared" si="195"/>
        <v>30</v>
      </c>
      <c r="O35" s="11" t="str">
        <f t="shared" si="196"/>
        <v/>
      </c>
      <c r="P35" s="16"/>
      <c r="Q35" s="9">
        <f t="shared" si="197"/>
        <v>23</v>
      </c>
      <c r="R35" s="10">
        <f t="shared" si="198"/>
        <v>24</v>
      </c>
      <c r="S35" s="10">
        <f t="shared" si="199"/>
        <v>25</v>
      </c>
      <c r="T35" s="10">
        <f t="shared" si="200"/>
        <v>26</v>
      </c>
      <c r="U35" s="10">
        <f t="shared" si="201"/>
        <v>27</v>
      </c>
      <c r="V35" s="10">
        <f t="shared" si="202"/>
        <v>28</v>
      </c>
      <c r="W35" s="11">
        <f t="shared" si="203"/>
        <v>29</v>
      </c>
    </row>
    <row r="36" spans="1:23" ht="15" customHeight="1" thickBot="1">
      <c r="A36" s="12" t="str">
        <f t="shared" ref="A36" si="204" xml:space="preserve"> IF(A35 &lt;&gt; "", IF(A35 + 7 &lt;= $E$36, A35 + 7, ""), "")</f>
        <v/>
      </c>
      <c r="B36" s="13" t="str">
        <f t="shared" ref="B36" si="205" xml:space="preserve"> IF(B35 &lt;&gt; "", IF(B35 + 7 &lt;= $E$36, B35 + 7, ""), "")</f>
        <v/>
      </c>
      <c r="C36" s="13" t="str">
        <f t="shared" ref="C36" si="206" xml:space="preserve"> IF(C35 &lt;&gt; "", IF(C35 + 7 &lt;= $E$36, C35 + 7, ""), "")</f>
        <v/>
      </c>
      <c r="D36" s="13" t="str">
        <f t="shared" ref="D36" si="207" xml:space="preserve"> IF(D35 &lt;&gt; "", IF(D35 + 7 &lt;= $E$36, D35 + 7, ""), "")</f>
        <v/>
      </c>
      <c r="E36" s="14">
        <v>31</v>
      </c>
      <c r="F36" s="14">
        <v>0</v>
      </c>
      <c r="G36" s="15">
        <f xml:space="preserve"> MOD(((6 - (MOD(TRUNC($A$1/100), 4) * 2)) + MOD($A$1, 100) + TRUNC(MOD($A$1, 100) / 4) + F36 + 1), 7)</f>
        <v>2</v>
      </c>
      <c r="H36" s="16"/>
      <c r="I36" s="12" t="str">
        <f t="shared" ref="I36" si="208" xml:space="preserve"> IF(I35 &lt;&gt; "", IF(I35 + 7 &lt;= $M$36, I35 + 7, ""), "")</f>
        <v/>
      </c>
      <c r="J36" s="13" t="str">
        <f t="shared" ref="J36" si="209" xml:space="preserve"> IF(J35 &lt;&gt; "", IF(J35 + 7 &lt;= $M$36, J35 + 7, ""), "")</f>
        <v/>
      </c>
      <c r="K36" s="13" t="str">
        <f t="shared" ref="K36" si="210" xml:space="preserve"> IF(K35 &lt;&gt; "", IF(K35 + 7 &lt;= $M$36, K35 + 7, ""), "")</f>
        <v/>
      </c>
      <c r="L36" s="13" t="str">
        <f t="shared" ref="L36" si="211" xml:space="preserve"> IF(L35 &lt;&gt; "", IF(L35 + 7 &lt;= $M$36, L35 + 7, ""), "")</f>
        <v/>
      </c>
      <c r="M36" s="14">
        <v>30</v>
      </c>
      <c r="N36" s="14">
        <v>3</v>
      </c>
      <c r="O36" s="15">
        <f xml:space="preserve"> MOD(((6 - (MOD(TRUNC($A$1/100), 4) * 2)) + MOD($A$1, 100) + TRUNC(MOD($A$1, 100) / 4) + N36 + 1), 7)</f>
        <v>5</v>
      </c>
      <c r="P36" s="16"/>
      <c r="Q36" s="12">
        <f t="shared" ref="Q36" si="212" xml:space="preserve"> IF(Q35 &lt;&gt; "", IF(Q35 + 7 &lt;= $U$36, Q35 + 7, ""), "")</f>
        <v>30</v>
      </c>
      <c r="R36" s="13">
        <f t="shared" ref="R36" si="213" xml:space="preserve"> IF(R35 &lt;&gt; "", IF(R35 + 7 &lt;= $U$36, R35 + 7, ""), "")</f>
        <v>31</v>
      </c>
      <c r="S36" s="13" t="str">
        <f t="shared" ref="S36" si="214" xml:space="preserve"> IF(S35 &lt;&gt; "", IF(S35 + 7 &lt;= $U$36, S35 + 7, ""), "")</f>
        <v/>
      </c>
      <c r="T36" s="13" t="str">
        <f t="shared" ref="T36" si="215" xml:space="preserve"> IF(T35 &lt;&gt; "", IF(T35 + 7 &lt;= $U$36, T35 + 7, ""), "")</f>
        <v/>
      </c>
      <c r="U36" s="14">
        <v>31</v>
      </c>
      <c r="V36" s="14">
        <v>5</v>
      </c>
      <c r="W36" s="15">
        <f xml:space="preserve"> MOD(((6 - (MOD(TRUNC($A$1/100), 4) * 2)) + MOD($A$1, 100) + TRUNC(MOD($A$1, 100) / 4) + V36 + 1), 7)</f>
        <v>0</v>
      </c>
    </row>
    <row r="37" spans="1:2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>
      <c r="A38" s="20">
        <f xml:space="preserve"> MOD($L$39, 6)</f>
        <v>1</v>
      </c>
      <c r="B38" s="20">
        <f xml:space="preserve"> MOD(A38 + 1, 7)</f>
        <v>2</v>
      </c>
      <c r="C38" s="20">
        <f t="shared" ref="C38:G38" si="216" xml:space="preserve"> MOD(B38 + 1, 7)</f>
        <v>3</v>
      </c>
      <c r="D38" s="20">
        <f t="shared" si="216"/>
        <v>4</v>
      </c>
      <c r="E38" s="20">
        <f t="shared" si="216"/>
        <v>5</v>
      </c>
      <c r="F38" s="20">
        <f t="shared" si="216"/>
        <v>6</v>
      </c>
      <c r="G38" s="20">
        <f t="shared" si="216"/>
        <v>0</v>
      </c>
      <c r="H38" s="21"/>
      <c r="I38" s="20">
        <f xml:space="preserve"> MOD($L$39, 6)</f>
        <v>1</v>
      </c>
      <c r="J38" s="20">
        <f xml:space="preserve"> MOD(I38 + 1, 7)</f>
        <v>2</v>
      </c>
      <c r="K38" s="20">
        <f t="shared" ref="K38:O38" si="217" xml:space="preserve"> MOD(J38 + 1, 7)</f>
        <v>3</v>
      </c>
      <c r="L38" s="20">
        <f t="shared" si="217"/>
        <v>4</v>
      </c>
      <c r="M38" s="20">
        <f t="shared" si="217"/>
        <v>5</v>
      </c>
      <c r="N38" s="20">
        <f t="shared" si="217"/>
        <v>6</v>
      </c>
      <c r="O38" s="20">
        <f t="shared" si="217"/>
        <v>0</v>
      </c>
      <c r="P38" s="21"/>
      <c r="Q38" s="20">
        <f xml:space="preserve"> MOD($L$39, 6)</f>
        <v>1</v>
      </c>
      <c r="R38" s="20">
        <f xml:space="preserve"> MOD(Q38 + 1, 7)</f>
        <v>2</v>
      </c>
      <c r="S38" s="20">
        <f t="shared" ref="S38:W38" si="218" xml:space="preserve"> MOD(R38 + 1, 7)</f>
        <v>3</v>
      </c>
      <c r="T38" s="20">
        <f t="shared" si="218"/>
        <v>4</v>
      </c>
      <c r="U38" s="20">
        <f t="shared" si="218"/>
        <v>5</v>
      </c>
      <c r="V38" s="20">
        <f t="shared" si="218"/>
        <v>6</v>
      </c>
      <c r="W38" s="20">
        <f t="shared" si="218"/>
        <v>0</v>
      </c>
    </row>
    <row r="39" spans="1:2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0">
        <v>1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</sheetData>
  <mergeCells count="13">
    <mergeCell ref="A1:W1"/>
    <mergeCell ref="A20:G20"/>
    <mergeCell ref="I20:O20"/>
    <mergeCell ref="Q20:W20"/>
    <mergeCell ref="A29:G29"/>
    <mergeCell ref="I29:O29"/>
    <mergeCell ref="Q29:W29"/>
    <mergeCell ref="Q2:W2"/>
    <mergeCell ref="I2:O2"/>
    <mergeCell ref="A2:G2"/>
    <mergeCell ref="A11:G11"/>
    <mergeCell ref="I11:O11"/>
    <mergeCell ref="Q11:W11"/>
  </mergeCells>
  <phoneticPr fontId="1" type="noConversion"/>
  <dataValidations count="1">
    <dataValidation type="whole" showInputMessage="1" errorTitle="Invalid Year" error="Enter a year between 1000 and 5000." promptTitle="Calendar Year" prompt="Enter a year and the days of each month will update for that year." sqref="A1:W1">
      <formula1>0</formula1>
      <formula2>10000</formula2>
    </dataValidation>
  </dataValidations>
  <printOptions horizontalCentered="1" verticalCentered="1"/>
  <pageMargins left="0.25" right="0.25" top="0.25" bottom="0.25" header="0.25" footer="0.25"/>
  <pageSetup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2011-03-07T02:20:16Z</dcterms:modified>
  <cp:category/>
  <cp:version/>
</cp:coreProperties>
</file>