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800" windowHeight="15870"/>
  </bookViews>
  <sheets>
    <sheet name="Travel Expense Summary" sheetId="4" r:id="rId1"/>
    <sheet name="Travel Expense" sheetId="3" r:id="rId2"/>
  </sheets>
  <definedNames>
    <definedName name="_xlnm.Print_Area" localSheetId="1">'Travel Expense'!$B$1:$K$27</definedName>
    <definedName name="valuevx">42.314159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N10" i="4" s="1"/>
  <c r="J18" i="3"/>
  <c r="J19" i="3"/>
  <c r="J20" i="3"/>
  <c r="J21" i="3"/>
  <c r="J22" i="3"/>
  <c r="J23" i="3"/>
  <c r="J24" i="3"/>
  <c r="J25" i="3"/>
  <c r="J26" i="3"/>
  <c r="J5" i="3"/>
  <c r="N5" i="4" s="1"/>
  <c r="J6" i="3"/>
  <c r="J7" i="3"/>
  <c r="J8" i="3"/>
  <c r="J9" i="3"/>
  <c r="N6" i="4" s="1"/>
  <c r="J10" i="3"/>
  <c r="N7" i="4" s="1"/>
  <c r="J11" i="3"/>
  <c r="J12" i="3"/>
  <c r="J13" i="3"/>
  <c r="J14" i="3"/>
  <c r="J15" i="3"/>
  <c r="J16" i="3"/>
  <c r="N9" i="4" l="1"/>
  <c r="N8" i="4"/>
  <c r="J27" i="3"/>
  <c r="C9" i="4" s="1"/>
  <c r="C12" i="4" s="1"/>
  <c r="M8" i="4" l="1"/>
  <c r="M5" i="4"/>
  <c r="M10" i="4"/>
  <c r="M6" i="4"/>
  <c r="M9" i="4"/>
  <c r="M7" i="4"/>
</calcChain>
</file>

<file path=xl/sharedStrings.xml><?xml version="1.0" encoding="utf-8"?>
<sst xmlns="http://schemas.openxmlformats.org/spreadsheetml/2006/main" count="45" uniqueCount="31">
  <si>
    <t>Total Expenses</t>
  </si>
  <si>
    <t>Lodging</t>
  </si>
  <si>
    <t>Food</t>
  </si>
  <si>
    <t>Entertainment</t>
  </si>
  <si>
    <t>Flights</t>
  </si>
  <si>
    <t>Taxi &amp; Bus</t>
  </si>
  <si>
    <t>Total Budget</t>
  </si>
  <si>
    <t>Breakfast &amp; Lunch</t>
  </si>
  <si>
    <t>Dinners</t>
  </si>
  <si>
    <t>Museum Tickets</t>
  </si>
  <si>
    <t>Live Show Tickets</t>
  </si>
  <si>
    <t>Transportation</t>
  </si>
  <si>
    <t>Difference</t>
  </si>
  <si>
    <t>Other</t>
  </si>
  <si>
    <t>Driving (miles, cost/mile)</t>
  </si>
  <si>
    <t>Hotel (nights, cost/night)</t>
  </si>
  <si>
    <t>Maps and Guidebooks</t>
  </si>
  <si>
    <t>Souvenirs and Gifts</t>
  </si>
  <si>
    <t>Parking (days, cost/day)</t>
  </si>
  <si>
    <t>Snacks and Drinks</t>
  </si>
  <si>
    <t>Park Fees</t>
  </si>
  <si>
    <t>Fees</t>
  </si>
  <si>
    <t>TRAVEL EXPENSE</t>
  </si>
  <si>
    <t>My Budget &amp; Expenses</t>
  </si>
  <si>
    <t>Description</t>
  </si>
  <si>
    <t>Category</t>
  </si>
  <si>
    <t>Quantity</t>
  </si>
  <si>
    <t xml:space="preserve">Amount </t>
  </si>
  <si>
    <t>Unit Cost</t>
  </si>
  <si>
    <t>EXPENSES</t>
  </si>
  <si>
    <t>TRAVEL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</si>
</sst>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4"/>
      <name val="Arial"/>
      <family val="2"/>
    </font>
    <font>
      <sz val="11"/>
      <name val="Calisto MT"/>
      <family val="1"/>
    </font>
    <font>
      <sz val="11"/>
      <name val="Arial"/>
      <family val="2"/>
    </font>
    <font>
      <b/>
      <sz val="12"/>
      <name val="Calibri Light"/>
      <family val="2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  <font>
      <b/>
      <sz val="20"/>
      <name val="Calibri Light"/>
      <family val="2"/>
    </font>
    <font>
      <b/>
      <sz val="14"/>
      <color theme="0"/>
      <name val="Calibri Light"/>
      <family val="2"/>
    </font>
    <font>
      <b/>
      <sz val="16"/>
      <color theme="0"/>
      <name val="Calibri Light"/>
      <family val="2"/>
    </font>
    <font>
      <b/>
      <sz val="18"/>
      <color theme="0"/>
      <name val="Calibri Light"/>
      <family val="2"/>
    </font>
    <font>
      <b/>
      <sz val="13"/>
      <name val="Calibri Light"/>
      <family val="2"/>
    </font>
    <font>
      <sz val="30"/>
      <color theme="0"/>
      <name val="Berlin Sans FB"/>
      <family val="2"/>
    </font>
    <font>
      <b/>
      <sz val="12"/>
      <color theme="7" tint="-0.499984740745262"/>
      <name val="Calibri Light"/>
      <family val="2"/>
    </font>
    <font>
      <b/>
      <sz val="18"/>
      <color theme="7" tint="-0.499984740745262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b/>
      <sz val="16"/>
      <color theme="1"/>
      <name val="Calibri Light"/>
      <family val="2"/>
    </font>
    <font>
      <b/>
      <sz val="11"/>
      <color theme="7" tint="-0.249977111117893"/>
      <name val="Calibri Light"/>
      <family val="2"/>
    </font>
    <font>
      <b/>
      <sz val="11"/>
      <color theme="1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8918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theme="7" tint="-0.499984740745262"/>
      </bottom>
      <diagonal/>
    </border>
    <border>
      <left/>
      <right style="thick">
        <color auto="1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ck">
        <color auto="1"/>
      </right>
      <top style="thin">
        <color theme="7" tint="-0.499984740745262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center" vertical="center"/>
    </xf>
    <xf numFmtId="8" fontId="8" fillId="0" borderId="12" xfId="0" applyNumberFormat="1" applyFont="1" applyFill="1" applyBorder="1" applyAlignment="1">
      <alignment horizontal="center" vertical="center"/>
    </xf>
    <xf numFmtId="9" fontId="11" fillId="3" borderId="0" xfId="0" applyNumberFormat="1" applyFont="1" applyFill="1" applyBorder="1" applyAlignment="1">
      <alignment horizontal="center" vertical="center"/>
    </xf>
    <xf numFmtId="9" fontId="11" fillId="5" borderId="0" xfId="0" applyNumberFormat="1" applyFont="1" applyFill="1" applyBorder="1" applyAlignment="1">
      <alignment horizontal="center" vertical="center"/>
    </xf>
    <xf numFmtId="9" fontId="11" fillId="6" borderId="0" xfId="0" applyNumberFormat="1" applyFont="1" applyFill="1" applyBorder="1" applyAlignment="1">
      <alignment horizontal="center" vertical="center"/>
    </xf>
    <xf numFmtId="9" fontId="11" fillId="7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8" fontId="8" fillId="11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 indent="1"/>
    </xf>
    <xf numFmtId="9" fontId="11" fillId="4" borderId="14" xfId="0" applyNumberFormat="1" applyFont="1" applyFill="1" applyBorder="1" applyAlignment="1">
      <alignment horizontal="center" vertical="center"/>
    </xf>
    <xf numFmtId="38" fontId="15" fillId="12" borderId="21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 indent="1"/>
    </xf>
    <xf numFmtId="38" fontId="15" fillId="12" borderId="22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 indent="1"/>
    </xf>
    <xf numFmtId="9" fontId="11" fillId="8" borderId="19" xfId="0" applyNumberFormat="1" applyFont="1" applyFill="1" applyBorder="1" applyAlignment="1">
      <alignment horizontal="center" vertical="center"/>
    </xf>
    <xf numFmtId="38" fontId="15" fillId="12" borderId="23" xfId="0" applyNumberFormat="1" applyFont="1" applyFill="1" applyBorder="1" applyAlignment="1">
      <alignment horizontal="right" vertical="center"/>
    </xf>
    <xf numFmtId="8" fontId="8" fillId="1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9" borderId="0" xfId="0" applyFont="1" applyFill="1"/>
    <xf numFmtId="0" fontId="16" fillId="2" borderId="6" xfId="0" applyFont="1" applyFill="1" applyBorder="1" applyAlignment="1">
      <alignment vertical="center"/>
    </xf>
    <xf numFmtId="0" fontId="17" fillId="9" borderId="6" xfId="0" applyFont="1" applyFill="1" applyBorder="1"/>
    <xf numFmtId="0" fontId="16" fillId="2" borderId="7" xfId="0" applyFont="1" applyFill="1" applyBorder="1" applyAlignment="1">
      <alignment vertical="center"/>
    </xf>
    <xf numFmtId="0" fontId="17" fillId="9" borderId="7" xfId="0" applyFont="1" applyFill="1" applyBorder="1"/>
    <xf numFmtId="0" fontId="17" fillId="9" borderId="9" xfId="0" applyFont="1" applyFill="1" applyBorder="1"/>
    <xf numFmtId="0" fontId="10" fillId="13" borderId="8" xfId="0" applyFont="1" applyFill="1" applyBorder="1"/>
    <xf numFmtId="0" fontId="10" fillId="13" borderId="8" xfId="0" applyFont="1" applyFill="1" applyBorder="1" applyAlignment="1">
      <alignment horizontal="left" indent="1"/>
    </xf>
    <xf numFmtId="0" fontId="18" fillId="13" borderId="8" xfId="0" applyFont="1" applyFill="1" applyBorder="1"/>
    <xf numFmtId="0" fontId="18" fillId="13" borderId="8" xfId="0" applyFont="1" applyFill="1" applyBorder="1" applyAlignment="1">
      <alignment horizontal="right" vertical="center"/>
    </xf>
    <xf numFmtId="164" fontId="18" fillId="13" borderId="8" xfId="0" applyNumberFormat="1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right" vertical="center" indent="2"/>
    </xf>
    <xf numFmtId="0" fontId="7" fillId="9" borderId="0" xfId="0" applyFont="1" applyFill="1" applyAlignment="1">
      <alignment horizontal="right" vertical="center"/>
    </xf>
    <xf numFmtId="164" fontId="6" fillId="9" borderId="3" xfId="0" applyNumberFormat="1" applyFont="1" applyFill="1" applyBorder="1" applyAlignment="1">
      <alignment horizontal="right" vertical="center"/>
    </xf>
    <xf numFmtId="0" fontId="20" fillId="14" borderId="2" xfId="0" applyFont="1" applyFill="1" applyBorder="1" applyAlignment="1">
      <alignment horizontal="center" vertical="center"/>
    </xf>
    <xf numFmtId="4" fontId="20" fillId="14" borderId="2" xfId="0" applyNumberFormat="1" applyFont="1" applyFill="1" applyBorder="1" applyAlignment="1">
      <alignment horizontal="right" vertical="center" indent="2"/>
    </xf>
    <xf numFmtId="0" fontId="20" fillId="14" borderId="5" xfId="0" applyFont="1" applyFill="1" applyBorder="1" applyAlignment="1">
      <alignment horizontal="center" vertical="center"/>
    </xf>
    <xf numFmtId="4" fontId="20" fillId="14" borderId="5" xfId="0" applyNumberFormat="1" applyFont="1" applyFill="1" applyBorder="1" applyAlignment="1">
      <alignment horizontal="right" vertical="center" indent="2"/>
    </xf>
    <xf numFmtId="0" fontId="20" fillId="14" borderId="11" xfId="0" applyFont="1" applyFill="1" applyBorder="1" applyAlignment="1">
      <alignment horizontal="center" vertical="center"/>
    </xf>
    <xf numFmtId="4" fontId="20" fillId="14" borderId="11" xfId="0" applyNumberFormat="1" applyFont="1" applyFill="1" applyBorder="1" applyAlignment="1">
      <alignment horizontal="right" vertical="center" indent="2"/>
    </xf>
    <xf numFmtId="0" fontId="9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 indent="1"/>
    </xf>
    <xf numFmtId="0" fontId="13" fillId="13" borderId="0" xfId="0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08918"/>
      <color rgb="FFB66710"/>
      <color rgb="FF3384FB"/>
      <color rgb="FFD6E6FE"/>
      <color rgb="FF3765F7"/>
      <color rgb="FF0345A5"/>
      <color rgb="FFB8D4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'Travel Expense Summary'!$L$5:$L$10</c:f>
              <c:strCache>
                <c:ptCount val="6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Entertainment</c:v>
                </c:pt>
                <c:pt idx="4">
                  <c:v>Other</c:v>
                </c:pt>
                <c:pt idx="5">
                  <c:v>Fees</c:v>
                </c:pt>
              </c:strCache>
            </c:strRef>
          </c:cat>
          <c:val>
            <c:numRef>
              <c:f>'Travel Expense Summary'!$M$5:$M$10</c:f>
              <c:numCache>
                <c:formatCode>0%</c:formatCode>
                <c:ptCount val="6"/>
                <c:pt idx="0">
                  <c:v>0.52585863415411593</c:v>
                </c:pt>
                <c:pt idx="1">
                  <c:v>0.1593752490238266</c:v>
                </c:pt>
                <c:pt idx="2">
                  <c:v>0.13945334289584829</c:v>
                </c:pt>
                <c:pt idx="3">
                  <c:v>3.9843812255956651E-2</c:v>
                </c:pt>
                <c:pt idx="4">
                  <c:v>0.11953143676786995</c:v>
                </c:pt>
                <c:pt idx="5">
                  <c:v>1.593752490238266E-2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13</xdr:row>
      <xdr:rowOff>171449</xdr:rowOff>
    </xdr:from>
    <xdr:to>
      <xdr:col>14</xdr:col>
      <xdr:colOff>28574</xdr:colOff>
      <xdr:row>48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142875</xdr:colOff>
      <xdr:row>1</xdr:row>
      <xdr:rowOff>200025</xdr:rowOff>
    </xdr:from>
    <xdr:ext cx="2464714" cy="393441"/>
    <xdr:sp macro="" textlink="">
      <xdr:nvSpPr>
        <xdr:cNvPr id="3" name="TextBox 2"/>
        <xdr:cNvSpPr txBox="1"/>
      </xdr:nvSpPr>
      <xdr:spPr>
        <a:xfrm>
          <a:off x="2752725" y="990600"/>
          <a:ext cx="2464714" cy="393441"/>
        </a:xfrm>
        <a:prstGeom prst="rect">
          <a:avLst/>
        </a:prstGeom>
        <a:noFill/>
        <a:ln w="9525">
          <a:solidFill>
            <a:schemeClr val="accent4">
              <a:lumMod val="60000"/>
              <a:lumOff val="4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accent4">
                  <a:lumMod val="75000"/>
                </a:schemeClr>
              </a:solidFill>
              <a:latin typeface="Bookman Old Style" panose="02050604050505020204" pitchFamily="18" charset="0"/>
              <a:ea typeface="Batang" panose="02030600000101010101" pitchFamily="18" charset="-127"/>
            </a:rPr>
            <a:t>Start by entering the "Total</a:t>
          </a:r>
          <a:r>
            <a:rPr lang="en-US" sz="1000" baseline="0">
              <a:solidFill>
                <a:schemeClr val="accent4">
                  <a:lumMod val="75000"/>
                </a:schemeClr>
              </a:solidFill>
              <a:latin typeface="Bookman Old Style" panose="02050604050505020204" pitchFamily="18" charset="0"/>
              <a:ea typeface="Batang" panose="02030600000101010101" pitchFamily="18" charset="-127"/>
            </a:rPr>
            <a:t> Budget".</a:t>
          </a:r>
          <a:br>
            <a:rPr lang="en-US" sz="1000" baseline="0">
              <a:solidFill>
                <a:schemeClr val="accent4">
                  <a:lumMod val="75000"/>
                </a:schemeClr>
              </a:solidFill>
              <a:latin typeface="Bookman Old Style" panose="02050604050505020204" pitchFamily="18" charset="0"/>
              <a:ea typeface="Batang" panose="02030600000101010101" pitchFamily="18" charset="-127"/>
            </a:rPr>
          </a:br>
          <a:r>
            <a:rPr lang="en-US" sz="1000" baseline="0">
              <a:solidFill>
                <a:schemeClr val="accent4">
                  <a:lumMod val="75000"/>
                </a:schemeClr>
              </a:solidFill>
              <a:latin typeface="Bookman Old Style" panose="02050604050505020204" pitchFamily="18" charset="0"/>
              <a:ea typeface="Batang" panose="02030600000101010101" pitchFamily="18" charset="-127"/>
            </a:rPr>
            <a:t>Then enter your expenses</a:t>
          </a:r>
          <a:endParaRPr lang="en-US" sz="1000">
            <a:solidFill>
              <a:schemeClr val="accent4">
                <a:lumMod val="75000"/>
              </a:schemeClr>
            </a:solidFill>
            <a:latin typeface="Bookman Old Style" panose="02050604050505020204" pitchFamily="18" charset="0"/>
            <a:ea typeface="Batang" panose="02030600000101010101" pitchFamily="18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</xdr:colOff>
      <xdr:row>5</xdr:row>
      <xdr:rowOff>9525</xdr:rowOff>
    </xdr:from>
    <xdr:ext cx="1674817" cy="242887"/>
    <xdr:sp macro="" textlink="">
      <xdr:nvSpPr>
        <xdr:cNvPr id="9" name="TextBox 8"/>
        <xdr:cNvSpPr txBox="1"/>
      </xdr:nvSpPr>
      <xdr:spPr>
        <a:xfrm>
          <a:off x="7877175" y="1685925"/>
          <a:ext cx="1674817" cy="242887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accent4">
                  <a:lumMod val="75000"/>
                </a:schemeClr>
              </a:solidFill>
              <a:latin typeface="Bookman Old Style" panose="02050604050505020204" pitchFamily="18" charset="0"/>
              <a:ea typeface="Batang" panose="02030600000101010101" pitchFamily="18" charset="-127"/>
            </a:rPr>
            <a:t>← Default</a:t>
          </a:r>
          <a:r>
            <a:rPr lang="en-US" sz="1000" baseline="0">
              <a:solidFill>
                <a:schemeClr val="accent4">
                  <a:lumMod val="75000"/>
                </a:schemeClr>
              </a:solidFill>
              <a:latin typeface="Bookman Old Style" panose="02050604050505020204" pitchFamily="18" charset="0"/>
              <a:ea typeface="Batang" panose="02030600000101010101" pitchFamily="18" charset="-127"/>
            </a:rPr>
            <a:t> Quantity is 1</a:t>
          </a:r>
          <a:endParaRPr lang="en-US" sz="1000">
            <a:solidFill>
              <a:schemeClr val="accent4">
                <a:lumMod val="75000"/>
              </a:schemeClr>
            </a:solidFill>
            <a:latin typeface="Bookman Old Style" panose="02050604050505020204" pitchFamily="18" charset="0"/>
            <a:ea typeface="Batang" panose="02030600000101010101" pitchFamily="18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N14"/>
  <sheetViews>
    <sheetView showGridLines="0" tabSelected="1" zoomScaleNormal="100" workbookViewId="0">
      <selection activeCell="C6" sqref="C6"/>
    </sheetView>
  </sheetViews>
  <sheetFormatPr defaultRowHeight="15" x14ac:dyDescent="0.25"/>
  <cols>
    <col min="1" max="1" width="2.7109375" customWidth="1"/>
    <col min="2" max="2" width="5.5703125" customWidth="1"/>
    <col min="3" max="3" width="24.5703125" customWidth="1"/>
    <col min="4" max="4" width="6.28515625" customWidth="1"/>
    <col min="7" max="7" width="5.28515625" customWidth="1"/>
    <col min="8" max="8" width="7.85546875" customWidth="1"/>
    <col min="9" max="9" width="6.85546875" customWidth="1"/>
    <col min="10" max="10" width="9.140625" customWidth="1"/>
    <col min="12" max="12" width="23.85546875" customWidth="1"/>
    <col min="13" max="13" width="11.5703125" customWidth="1"/>
    <col min="14" max="14" width="13.85546875" customWidth="1"/>
  </cols>
  <sheetData>
    <row r="1" spans="2:14" ht="62.25" customHeight="1" thickTop="1" thickBot="1" x14ac:dyDescent="0.3">
      <c r="B1" s="62" t="s">
        <v>30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ht="16.5" thickTop="1" thickBot="1" x14ac:dyDescent="0.3"/>
    <row r="3" spans="2:14" ht="19.5" thickTop="1" x14ac:dyDescent="0.25">
      <c r="B3" s="59" t="s">
        <v>23</v>
      </c>
      <c r="C3" s="60"/>
      <c r="D3" s="61"/>
    </row>
    <row r="4" spans="2:14" ht="15.75" thickBot="1" x14ac:dyDescent="0.3">
      <c r="B4" s="12"/>
      <c r="C4" s="5"/>
      <c r="D4" s="13"/>
    </row>
    <row r="5" spans="2:14" ht="30" customHeight="1" thickTop="1" thickBot="1" x14ac:dyDescent="0.3">
      <c r="B5" s="14"/>
      <c r="C5" s="19" t="s">
        <v>6</v>
      </c>
      <c r="D5" s="15"/>
      <c r="L5" s="21" t="s">
        <v>11</v>
      </c>
      <c r="M5" s="22">
        <f>N5/'Travel Expense Summary'!$C$9</f>
        <v>0.52585863415411593</v>
      </c>
      <c r="N5" s="23">
        <f>SUMIF('Travel Expense'!$F$5:$F$26,"="&amp;L5,'Travel Expense'!$J$5:$J$26)</f>
        <v>1979.7</v>
      </c>
    </row>
    <row r="6" spans="2:14" ht="30" customHeight="1" thickBot="1" x14ac:dyDescent="0.3">
      <c r="B6" s="14"/>
      <c r="C6" s="29">
        <v>4000</v>
      </c>
      <c r="D6" s="15"/>
      <c r="L6" s="24" t="s">
        <v>1</v>
      </c>
      <c r="M6" s="8">
        <f>N6/'Travel Expense Summary'!$C$9</f>
        <v>0.1593752490238266</v>
      </c>
      <c r="N6" s="25">
        <f>SUMIF('Travel Expense'!$F$5:$F$26,"="&amp;L6,'Travel Expense'!$J$5:$J$26)</f>
        <v>600</v>
      </c>
    </row>
    <row r="7" spans="2:14" ht="30" customHeight="1" x14ac:dyDescent="0.25">
      <c r="B7" s="14"/>
      <c r="C7" s="6"/>
      <c r="D7" s="15"/>
      <c r="L7" s="24" t="s">
        <v>2</v>
      </c>
      <c r="M7" s="9">
        <f>N7/'Travel Expense Summary'!$C$9</f>
        <v>0.13945334289584829</v>
      </c>
      <c r="N7" s="25">
        <f>SUMIF('Travel Expense'!$F$5:$F$26,"="&amp;L7,'Travel Expense'!$J$5:$J$26)</f>
        <v>525</v>
      </c>
    </row>
    <row r="8" spans="2:14" ht="30" customHeight="1" thickBot="1" x14ac:dyDescent="0.3">
      <c r="B8" s="14"/>
      <c r="C8" s="19" t="s">
        <v>0</v>
      </c>
      <c r="D8" s="15"/>
      <c r="L8" s="24" t="s">
        <v>3</v>
      </c>
      <c r="M8" s="10">
        <f>N8/'Travel Expense Summary'!$C$9</f>
        <v>3.9843812255956651E-2</v>
      </c>
      <c r="N8" s="25">
        <f>SUMIF('Travel Expense'!$F$5:$F$26,"="&amp;L8,'Travel Expense'!$J$5:$J$26)</f>
        <v>150</v>
      </c>
    </row>
    <row r="9" spans="2:14" ht="30" customHeight="1" thickBot="1" x14ac:dyDescent="0.3">
      <c r="B9" s="14"/>
      <c r="C9" s="20">
        <f>'Travel Expense'!J27</f>
        <v>3764.7</v>
      </c>
      <c r="D9" s="15"/>
      <c r="L9" s="24" t="s">
        <v>13</v>
      </c>
      <c r="M9" s="11">
        <f>N9/'Travel Expense Summary'!$C$9</f>
        <v>0.11953143676786995</v>
      </c>
      <c r="N9" s="25">
        <f>SUMIF('Travel Expense'!$F$5:$F$26,"="&amp;L9,'Travel Expense'!$J$5:$J$26)</f>
        <v>450</v>
      </c>
    </row>
    <row r="10" spans="2:14" ht="30" customHeight="1" thickBot="1" x14ac:dyDescent="0.3">
      <c r="B10" s="14"/>
      <c r="C10" s="6"/>
      <c r="D10" s="15"/>
      <c r="L10" s="26" t="s">
        <v>21</v>
      </c>
      <c r="M10" s="27">
        <f>N10/'Travel Expense Summary'!$C$9</f>
        <v>1.593752490238266E-2</v>
      </c>
      <c r="N10" s="28">
        <f>SUMIF('Travel Expense'!$F$5:$F$26,"="&amp;L10,'Travel Expense'!$J$5:$J$26)</f>
        <v>60</v>
      </c>
    </row>
    <row r="11" spans="2:14" ht="30" customHeight="1" thickTop="1" thickBot="1" x14ac:dyDescent="0.3">
      <c r="B11" s="14"/>
      <c r="C11" s="19" t="s">
        <v>12</v>
      </c>
      <c r="D11" s="15"/>
    </row>
    <row r="12" spans="2:14" ht="30" customHeight="1" thickBot="1" x14ac:dyDescent="0.3">
      <c r="B12" s="14"/>
      <c r="C12" s="7">
        <f>C6-C9</f>
        <v>235.30000000000018</v>
      </c>
      <c r="D12" s="15"/>
    </row>
    <row r="13" spans="2:14" ht="15.75" thickBot="1" x14ac:dyDescent="0.3">
      <c r="B13" s="16"/>
      <c r="C13" s="17"/>
      <c r="D13" s="18"/>
    </row>
    <row r="14" spans="2:14" ht="15.75" thickTop="1" x14ac:dyDescent="0.25"/>
  </sheetData>
  <mergeCells count="2">
    <mergeCell ref="B3:D3"/>
    <mergeCell ref="B1:N1"/>
  </mergeCells>
  <conditionalFormatting sqref="C1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08918"/>
  </sheetPr>
  <dimension ref="B1:M27"/>
  <sheetViews>
    <sheetView showGridLines="0" zoomScaleNormal="100" workbookViewId="0">
      <selection activeCell="C5" sqref="C5:E5"/>
    </sheetView>
  </sheetViews>
  <sheetFormatPr defaultRowHeight="14.25" x14ac:dyDescent="0.2"/>
  <cols>
    <col min="1" max="1" width="2.85546875" style="1" customWidth="1"/>
    <col min="2" max="2" width="2.140625" style="1" customWidth="1"/>
    <col min="3" max="3" width="15.42578125" style="1" customWidth="1"/>
    <col min="4" max="4" width="8.5703125" style="1" customWidth="1"/>
    <col min="5" max="5" width="10" style="1" customWidth="1"/>
    <col min="6" max="6" width="22.28515625" style="1" customWidth="1"/>
    <col min="7" max="7" width="7.85546875" style="1" customWidth="1"/>
    <col min="8" max="8" width="11.85546875" style="1" customWidth="1"/>
    <col min="9" max="9" width="13.85546875" style="1" customWidth="1"/>
    <col min="10" max="10" width="16.5703125" style="1" customWidth="1"/>
    <col min="11" max="11" width="2.140625" style="1" customWidth="1"/>
    <col min="12" max="12" width="4.28515625" style="1" customWidth="1"/>
    <col min="13" max="13" width="9" style="1" customWidth="1"/>
    <col min="14" max="14" width="16.85546875" style="1" customWidth="1"/>
    <col min="15" max="15" width="8" style="1" customWidth="1"/>
    <col min="16" max="16" width="9.140625" style="1"/>
    <col min="17" max="17" width="22.5703125" style="1" customWidth="1"/>
    <col min="18" max="16384" width="9.140625" style="1"/>
  </cols>
  <sheetData>
    <row r="1" spans="2:13" s="2" customFormat="1" ht="53.25" customHeight="1" x14ac:dyDescent="0.25"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  <c r="M1" s="4"/>
    </row>
    <row r="2" spans="2:13" s="2" customFormat="1" ht="15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3" s="2" customFormat="1" ht="22.5" customHeight="1" x14ac:dyDescent="0.25">
      <c r="B3" s="68" t="s">
        <v>29</v>
      </c>
      <c r="C3" s="68"/>
      <c r="D3" s="68"/>
      <c r="E3" s="68"/>
      <c r="F3" s="68"/>
      <c r="G3" s="68"/>
      <c r="H3" s="68"/>
      <c r="I3" s="68"/>
      <c r="J3" s="68"/>
      <c r="K3" s="68"/>
    </row>
    <row r="4" spans="2:13" ht="22.5" customHeight="1" x14ac:dyDescent="0.25">
      <c r="B4" s="66" t="s">
        <v>24</v>
      </c>
      <c r="C4" s="66"/>
      <c r="D4" s="66"/>
      <c r="E4" s="66"/>
      <c r="F4" s="48" t="s">
        <v>25</v>
      </c>
      <c r="G4" s="48"/>
      <c r="H4" s="49" t="s">
        <v>26</v>
      </c>
      <c r="I4" s="50" t="s">
        <v>28</v>
      </c>
      <c r="J4" s="51" t="s">
        <v>27</v>
      </c>
      <c r="K4" s="31"/>
    </row>
    <row r="5" spans="2:13" ht="18.75" customHeight="1" x14ac:dyDescent="0.25">
      <c r="B5" s="32"/>
      <c r="C5" s="69" t="s">
        <v>4</v>
      </c>
      <c r="D5" s="69"/>
      <c r="E5" s="69"/>
      <c r="F5" s="42" t="s">
        <v>11</v>
      </c>
      <c r="G5" s="43"/>
      <c r="H5" s="53">
        <v>4</v>
      </c>
      <c r="I5" s="54">
        <v>400</v>
      </c>
      <c r="J5" s="52">
        <f t="shared" ref="J5:J15" si="0">IF(ISBLANK(H5),I5,H5*I5)</f>
        <v>1600</v>
      </c>
      <c r="K5" s="33"/>
    </row>
    <row r="6" spans="2:13" ht="18.75" customHeight="1" x14ac:dyDescent="0.25">
      <c r="B6" s="34"/>
      <c r="C6" s="65" t="s">
        <v>5</v>
      </c>
      <c r="D6" s="65"/>
      <c r="E6" s="65"/>
      <c r="F6" s="42" t="s">
        <v>11</v>
      </c>
      <c r="G6" s="44"/>
      <c r="H6" s="55">
        <v>5</v>
      </c>
      <c r="I6" s="56">
        <v>30</v>
      </c>
      <c r="J6" s="52">
        <f t="shared" si="0"/>
        <v>150</v>
      </c>
      <c r="K6" s="35"/>
    </row>
    <row r="7" spans="2:13" ht="18.75" customHeight="1" x14ac:dyDescent="0.25">
      <c r="B7" s="34"/>
      <c r="C7" s="65" t="s">
        <v>14</v>
      </c>
      <c r="D7" s="65"/>
      <c r="E7" s="65"/>
      <c r="F7" s="42" t="s">
        <v>11</v>
      </c>
      <c r="G7" s="44"/>
      <c r="H7" s="55">
        <v>250</v>
      </c>
      <c r="I7" s="56">
        <v>0.56000000000000005</v>
      </c>
      <c r="J7" s="52">
        <f t="shared" si="0"/>
        <v>140</v>
      </c>
      <c r="K7" s="35"/>
    </row>
    <row r="8" spans="2:13" ht="18.75" customHeight="1" x14ac:dyDescent="0.25">
      <c r="B8" s="34"/>
      <c r="C8" s="65" t="s">
        <v>18</v>
      </c>
      <c r="D8" s="65"/>
      <c r="E8" s="65"/>
      <c r="F8" s="42" t="s">
        <v>11</v>
      </c>
      <c r="G8" s="44"/>
      <c r="H8" s="55">
        <v>6</v>
      </c>
      <c r="I8" s="56">
        <v>14.95</v>
      </c>
      <c r="J8" s="52">
        <f t="shared" si="0"/>
        <v>89.699999999999989</v>
      </c>
      <c r="K8" s="35"/>
    </row>
    <row r="9" spans="2:13" ht="18.75" customHeight="1" x14ac:dyDescent="0.25">
      <c r="B9" s="34"/>
      <c r="C9" s="65" t="s">
        <v>15</v>
      </c>
      <c r="D9" s="65"/>
      <c r="E9" s="65"/>
      <c r="F9" s="42" t="s">
        <v>1</v>
      </c>
      <c r="G9" s="44"/>
      <c r="H9" s="55">
        <v>5</v>
      </c>
      <c r="I9" s="56">
        <v>120</v>
      </c>
      <c r="J9" s="52">
        <f t="shared" si="0"/>
        <v>600</v>
      </c>
      <c r="K9" s="35"/>
    </row>
    <row r="10" spans="2:13" ht="18.75" customHeight="1" x14ac:dyDescent="0.25">
      <c r="B10" s="34"/>
      <c r="C10" s="65" t="s">
        <v>7</v>
      </c>
      <c r="D10" s="65"/>
      <c r="E10" s="65"/>
      <c r="F10" s="42" t="s">
        <v>2</v>
      </c>
      <c r="G10" s="44"/>
      <c r="H10" s="55">
        <v>5</v>
      </c>
      <c r="I10" s="56">
        <v>45</v>
      </c>
      <c r="J10" s="52">
        <f t="shared" si="0"/>
        <v>225</v>
      </c>
      <c r="K10" s="35"/>
    </row>
    <row r="11" spans="2:13" ht="18.75" customHeight="1" x14ac:dyDescent="0.25">
      <c r="B11" s="34"/>
      <c r="C11" s="65" t="s">
        <v>8</v>
      </c>
      <c r="D11" s="65"/>
      <c r="E11" s="65"/>
      <c r="F11" s="42" t="s">
        <v>2</v>
      </c>
      <c r="G11" s="44"/>
      <c r="H11" s="55">
        <v>5</v>
      </c>
      <c r="I11" s="56">
        <v>50</v>
      </c>
      <c r="J11" s="52">
        <f t="shared" si="0"/>
        <v>250</v>
      </c>
      <c r="K11" s="35"/>
    </row>
    <row r="12" spans="2:13" ht="18.75" customHeight="1" x14ac:dyDescent="0.25">
      <c r="B12" s="34"/>
      <c r="C12" s="65" t="s">
        <v>19</v>
      </c>
      <c r="D12" s="65"/>
      <c r="E12" s="65"/>
      <c r="F12" s="42" t="s">
        <v>2</v>
      </c>
      <c r="G12" s="44"/>
      <c r="H12" s="55">
        <v>5</v>
      </c>
      <c r="I12" s="56">
        <v>10</v>
      </c>
      <c r="J12" s="52">
        <f t="shared" si="0"/>
        <v>50</v>
      </c>
      <c r="K12" s="35"/>
      <c r="M12" s="3"/>
    </row>
    <row r="13" spans="2:13" ht="18.75" customHeight="1" x14ac:dyDescent="0.25">
      <c r="B13" s="34"/>
      <c r="C13" s="65" t="s">
        <v>9</v>
      </c>
      <c r="D13" s="65"/>
      <c r="E13" s="65"/>
      <c r="F13" s="42" t="s">
        <v>3</v>
      </c>
      <c r="G13" s="44"/>
      <c r="H13" s="55">
        <v>4</v>
      </c>
      <c r="I13" s="56">
        <v>20</v>
      </c>
      <c r="J13" s="52">
        <f t="shared" si="0"/>
        <v>80</v>
      </c>
      <c r="K13" s="35"/>
    </row>
    <row r="14" spans="2:13" ht="18.75" customHeight="1" x14ac:dyDescent="0.25">
      <c r="B14" s="34"/>
      <c r="C14" s="65" t="s">
        <v>10</v>
      </c>
      <c r="D14" s="65"/>
      <c r="E14" s="65"/>
      <c r="F14" s="42" t="s">
        <v>3</v>
      </c>
      <c r="G14" s="44"/>
      <c r="H14" s="55">
        <v>2</v>
      </c>
      <c r="I14" s="56">
        <v>35</v>
      </c>
      <c r="J14" s="52">
        <f t="shared" si="0"/>
        <v>70</v>
      </c>
      <c r="K14" s="35"/>
    </row>
    <row r="15" spans="2:13" ht="18.75" customHeight="1" x14ac:dyDescent="0.25">
      <c r="B15" s="34"/>
      <c r="C15" s="65" t="s">
        <v>16</v>
      </c>
      <c r="D15" s="65"/>
      <c r="E15" s="65"/>
      <c r="F15" s="42" t="s">
        <v>13</v>
      </c>
      <c r="G15" s="44"/>
      <c r="H15" s="55"/>
      <c r="I15" s="56">
        <v>50</v>
      </c>
      <c r="J15" s="52">
        <f t="shared" si="0"/>
        <v>50</v>
      </c>
      <c r="K15" s="35"/>
    </row>
    <row r="16" spans="2:13" ht="18.75" customHeight="1" x14ac:dyDescent="0.25">
      <c r="B16" s="34"/>
      <c r="C16" s="65" t="s">
        <v>17</v>
      </c>
      <c r="D16" s="65"/>
      <c r="E16" s="65"/>
      <c r="F16" s="42" t="s">
        <v>13</v>
      </c>
      <c r="G16" s="44"/>
      <c r="H16" s="55">
        <v>2</v>
      </c>
      <c r="I16" s="56">
        <v>200</v>
      </c>
      <c r="J16" s="52">
        <f>IF(ISBLANK(H16),I16,H16*I16)</f>
        <v>400</v>
      </c>
      <c r="K16" s="35"/>
    </row>
    <row r="17" spans="2:13" ht="18.75" customHeight="1" x14ac:dyDescent="0.25">
      <c r="B17" s="34"/>
      <c r="C17" s="65" t="s">
        <v>20</v>
      </c>
      <c r="D17" s="65"/>
      <c r="E17" s="65"/>
      <c r="F17" s="42" t="s">
        <v>21</v>
      </c>
      <c r="G17" s="44"/>
      <c r="H17" s="55">
        <v>2</v>
      </c>
      <c r="I17" s="56">
        <v>30</v>
      </c>
      <c r="J17" s="52">
        <f t="shared" ref="J17:J26" si="1">IF(ISBLANK(H17),I17,H17*I17)</f>
        <v>60</v>
      </c>
      <c r="K17" s="35"/>
    </row>
    <row r="18" spans="2:13" ht="18.75" customHeight="1" x14ac:dyDescent="0.25">
      <c r="B18" s="34"/>
      <c r="C18" s="65"/>
      <c r="D18" s="65"/>
      <c r="E18" s="65"/>
      <c r="F18" s="45"/>
      <c r="G18" s="44"/>
      <c r="H18" s="55"/>
      <c r="I18" s="56"/>
      <c r="J18" s="52">
        <f t="shared" si="1"/>
        <v>0</v>
      </c>
      <c r="K18" s="35"/>
    </row>
    <row r="19" spans="2:13" ht="18.75" customHeight="1" x14ac:dyDescent="0.25">
      <c r="B19" s="34"/>
      <c r="C19" s="65"/>
      <c r="D19" s="65"/>
      <c r="E19" s="65"/>
      <c r="F19" s="45"/>
      <c r="G19" s="44"/>
      <c r="H19" s="55"/>
      <c r="I19" s="56"/>
      <c r="J19" s="52">
        <f t="shared" si="1"/>
        <v>0</v>
      </c>
      <c r="K19" s="35"/>
    </row>
    <row r="20" spans="2:13" ht="18.75" customHeight="1" x14ac:dyDescent="0.25">
      <c r="B20" s="34"/>
      <c r="C20" s="65"/>
      <c r="D20" s="65"/>
      <c r="E20" s="65"/>
      <c r="F20" s="45"/>
      <c r="G20" s="44"/>
      <c r="H20" s="55"/>
      <c r="I20" s="56"/>
      <c r="J20" s="52">
        <f t="shared" si="1"/>
        <v>0</v>
      </c>
      <c r="K20" s="35"/>
    </row>
    <row r="21" spans="2:13" ht="18.75" customHeight="1" x14ac:dyDescent="0.25">
      <c r="B21" s="34"/>
      <c r="C21" s="65"/>
      <c r="D21" s="65"/>
      <c r="E21" s="65"/>
      <c r="F21" s="45"/>
      <c r="G21" s="44"/>
      <c r="H21" s="55"/>
      <c r="I21" s="56"/>
      <c r="J21" s="52">
        <f t="shared" si="1"/>
        <v>0</v>
      </c>
      <c r="K21" s="35"/>
    </row>
    <row r="22" spans="2:13" ht="18.75" customHeight="1" x14ac:dyDescent="0.25">
      <c r="B22" s="34"/>
      <c r="C22" s="65"/>
      <c r="D22" s="65"/>
      <c r="E22" s="65"/>
      <c r="F22" s="45"/>
      <c r="G22" s="44"/>
      <c r="H22" s="55"/>
      <c r="I22" s="56"/>
      <c r="J22" s="52">
        <f t="shared" si="1"/>
        <v>0</v>
      </c>
      <c r="K22" s="35"/>
    </row>
    <row r="23" spans="2:13" ht="18.75" customHeight="1" x14ac:dyDescent="0.25">
      <c r="B23" s="34"/>
      <c r="C23" s="65"/>
      <c r="D23" s="65"/>
      <c r="E23" s="65"/>
      <c r="F23" s="45"/>
      <c r="G23" s="44"/>
      <c r="H23" s="55"/>
      <c r="I23" s="56"/>
      <c r="J23" s="52">
        <f t="shared" si="1"/>
        <v>0</v>
      </c>
      <c r="K23" s="35"/>
    </row>
    <row r="24" spans="2:13" ht="18.75" customHeight="1" x14ac:dyDescent="0.25">
      <c r="B24" s="34"/>
      <c r="C24" s="65"/>
      <c r="D24" s="65"/>
      <c r="E24" s="65"/>
      <c r="F24" s="45"/>
      <c r="G24" s="44"/>
      <c r="H24" s="55"/>
      <c r="I24" s="56"/>
      <c r="J24" s="52">
        <f t="shared" si="1"/>
        <v>0</v>
      </c>
      <c r="K24" s="35"/>
    </row>
    <row r="25" spans="2:13" ht="18.75" customHeight="1" x14ac:dyDescent="0.25">
      <c r="B25" s="34"/>
      <c r="C25" s="65"/>
      <c r="D25" s="65"/>
      <c r="E25" s="65"/>
      <c r="F25" s="45"/>
      <c r="G25" s="44"/>
      <c r="H25" s="55"/>
      <c r="I25" s="56"/>
      <c r="J25" s="52">
        <f t="shared" si="1"/>
        <v>0</v>
      </c>
      <c r="K25" s="35"/>
    </row>
    <row r="26" spans="2:13" ht="18.75" customHeight="1" thickBot="1" x14ac:dyDescent="0.3">
      <c r="B26" s="34"/>
      <c r="C26" s="65"/>
      <c r="D26" s="65"/>
      <c r="E26" s="65"/>
      <c r="F26" s="46"/>
      <c r="G26" s="47"/>
      <c r="H26" s="57"/>
      <c r="I26" s="58"/>
      <c r="J26" s="52">
        <f t="shared" si="1"/>
        <v>0</v>
      </c>
      <c r="K26" s="36"/>
      <c r="M26" s="3"/>
    </row>
    <row r="27" spans="2:13" ht="27" customHeight="1" thickTop="1" x14ac:dyDescent="0.35">
      <c r="B27" s="37"/>
      <c r="C27" s="38"/>
      <c r="D27" s="37"/>
      <c r="E27" s="37"/>
      <c r="F27" s="37"/>
      <c r="G27" s="37"/>
      <c r="H27" s="39"/>
      <c r="I27" s="40" t="s">
        <v>0</v>
      </c>
      <c r="J27" s="41">
        <f>SUM(J4:J26)</f>
        <v>3764.7</v>
      </c>
      <c r="K27" s="39"/>
    </row>
  </sheetData>
  <mergeCells count="25">
    <mergeCell ref="B4:E4"/>
    <mergeCell ref="B1:K1"/>
    <mergeCell ref="C16:E16"/>
    <mergeCell ref="B3:K3"/>
    <mergeCell ref="C6:E6"/>
    <mergeCell ref="C5:E5"/>
    <mergeCell ref="C9:E9"/>
    <mergeCell ref="C8:E8"/>
    <mergeCell ref="C7:E7"/>
    <mergeCell ref="C18:E18"/>
    <mergeCell ref="C19:E19"/>
    <mergeCell ref="C20:E20"/>
    <mergeCell ref="C11:E11"/>
    <mergeCell ref="C10:E10"/>
    <mergeCell ref="C17:E17"/>
    <mergeCell ref="C15:E15"/>
    <mergeCell ref="C14:E14"/>
    <mergeCell ref="C13:E13"/>
    <mergeCell ref="C12:E12"/>
    <mergeCell ref="C26:E26"/>
    <mergeCell ref="C21:E21"/>
    <mergeCell ref="C22:E22"/>
    <mergeCell ref="C23:E23"/>
    <mergeCell ref="C24:E24"/>
    <mergeCell ref="C25:E25"/>
  </mergeCells>
  <pageMargins left="0.5" right="0.5" top="0.5" bottom="0.5" header="0.25" footer="0.25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'Travel Expense Summary'!$L$5:$L$9</xm:f>
          </x14:formula1>
          <xm:sqref>F18:F26</xm:sqref>
        </x14:dataValidation>
        <x14:dataValidation type="list" allowBlank="1" showInputMessage="1" showErrorMessage="1">
          <x14:formula1>
            <xm:f>'Travel Expense Summary'!$L$5:$L$10</xm:f>
          </x14:formula1>
          <xm:sqref>F5:F17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Expense Summary</vt:lpstr>
      <vt:lpstr>Travel Expense</vt:lpstr>
      <vt:lpstr>'Travel Expense'!Print_Area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Devang</dc:creator>
  <dc:description/>
  <cp:lastModifiedBy>RonV</cp:lastModifiedBy>
  <cp:lastPrinted>2014-05-27T16:44:08Z</cp:lastPrinted>
  <dcterms:created xsi:type="dcterms:W3CDTF">2013-07-16T19:32:53Z</dcterms:created>
  <dcterms:modified xsi:type="dcterms:W3CDTF">2016-07-08T15:34:32Z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2014 Vertex42 LLC</vt:lpwstr>
  </property>
  <property fmtid="{D5CDD505-2E9C-101B-9397-08002B2CF9AE}" pid="4" name="Source">
    <vt:lpwstr>http://www.vertex42.com/ExcelTemplates/travel-budget-worksheet.html</vt:lpwstr>
  </property>
</Properties>
</file>