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505" yWindow="65521" windowWidth="14340" windowHeight="13380" tabRatio="623" activeTab="0"/>
  </bookViews>
  <sheets>
    <sheet name="Summary" sheetId="1" r:id="rId1"/>
    <sheet name="January" sheetId="27" r:id="rId2"/>
    <sheet name="February" sheetId="15" r:id="rId3"/>
    <sheet name="March" sheetId="16" r:id="rId4"/>
    <sheet name="April" sheetId="17" r:id="rId5"/>
    <sheet name="May" sheetId="18" r:id="rId6"/>
    <sheet name="June" sheetId="19" r:id="rId7"/>
    <sheet name="July" sheetId="20" r:id="rId8"/>
    <sheet name="August" sheetId="21" r:id="rId9"/>
    <sheet name="September" sheetId="26" r:id="rId10"/>
    <sheet name="October" sheetId="23" r:id="rId11"/>
    <sheet name="November" sheetId="24" r:id="rId12"/>
    <sheet name="December" sheetId="25" r:id="rId13"/>
    <sheet name="PullDownValues" sheetId="2" r:id="rId14"/>
  </sheets>
  <definedNames>
    <definedName name="Expenses">'Summary'!$B$11:$B$25</definedName>
    <definedName name="Income_Category">Table19[Income Category]</definedName>
    <definedName name="_xlnm.Print_Area" localSheetId="4">'April'!$B$2:$E$45</definedName>
    <definedName name="_xlnm.Print_Area" localSheetId="8">'August'!$B$2:$E$45</definedName>
    <definedName name="_xlnm.Print_Area" localSheetId="12">'December'!$B$2:$E$45</definedName>
    <definedName name="_xlnm.Print_Area" localSheetId="2">'February'!$B$2:$E$45</definedName>
    <definedName name="_xlnm.Print_Area" localSheetId="1">'January'!$B$2:$E$45</definedName>
    <definedName name="_xlnm.Print_Area" localSheetId="7">'July'!$B$2:$E$45</definedName>
    <definedName name="_xlnm.Print_Area" localSheetId="6">'June'!$B$2:$E$45</definedName>
    <definedName name="_xlnm.Print_Area" localSheetId="3">'March'!$B$2:$E$45</definedName>
    <definedName name="_xlnm.Print_Area" localSheetId="5">'May'!$B$2:$E$45</definedName>
    <definedName name="_xlnm.Print_Area" localSheetId="11">'November'!$B$2:$E$45</definedName>
    <definedName name="_xlnm.Print_Area" localSheetId="10">'October'!$B$2:$E$45</definedName>
    <definedName name="_xlnm.Print_Area" localSheetId="9">'September'!$B$2:$E$45</definedName>
    <definedName name="Property_Type">Table20[Property Type]</definedName>
  </definedNames>
  <calcPr calcId="145621"/>
</workbook>
</file>

<file path=xl/sharedStrings.xml><?xml version="1.0" encoding="utf-8"?>
<sst xmlns="http://schemas.openxmlformats.org/spreadsheetml/2006/main" count="314" uniqueCount="87">
  <si>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</si>
  <si>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</si>
  <si>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</si>
  <si>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</si>
  <si>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</si>
  <si>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</si>
  <si>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</si>
  <si>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</si>
  <si>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</si>
  <si>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</si>
  <si>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</si>
  <si>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</si>
  <si>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</si>
  <si>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</si>
  <si>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</si>
  <si>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</si>
  <si>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</si>
  <si>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</si>
  <si>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</si>
  <si>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</si>
  <si>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</si>
  <si>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</si>
  <si>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</si>
  <si>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</si>
  <si>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</si>
  <si>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</si>
  <si>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</si>
  <si>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</si>
  <si>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</si>
  <si>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</si>
  <si>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</si>
  <si>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</si>
  <si>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Miles Driven</t>
  </si>
  <si>
    <t>Allowable Rate:</t>
  </si>
  <si>
    <t>Total Income</t>
  </si>
  <si>
    <t>Home Depot</t>
  </si>
  <si>
    <t>December Rent</t>
  </si>
  <si>
    <t>November Rent</t>
  </si>
  <si>
    <t>October Rent</t>
  </si>
  <si>
    <t>August Rent</t>
  </si>
  <si>
    <t>July Rent</t>
  </si>
  <si>
    <t>June Rent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</si>
  <si>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</si>
  <si>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</si>
  <si>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</si>
  <si>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</si>
  <si>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</si>
  <si>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</si>
  <si>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</si>
  <si>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</si>
  <si>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Physical Address (Street, City, State, Zip):</t>
  </si>
  <si>
    <t>Property Type:</t>
  </si>
  <si>
    <t>Calculated</t>
  </si>
  <si>
    <t>Mileage Calculator</t>
  </si>
  <si>
    <t>Realtor Commission</t>
  </si>
  <si>
    <t>Home Insurance</t>
  </si>
  <si>
    <t>Roof, Gutter, Etc.</t>
  </si>
  <si>
    <t>1   Single Family Residence</t>
  </si>
  <si>
    <t>2   Multi-Family Residence</t>
  </si>
  <si>
    <t>3   Vacation/Short-Term Rental</t>
  </si>
  <si>
    <t>4   Commercial</t>
  </si>
  <si>
    <t>5   Land</t>
  </si>
  <si>
    <t>6   Royalties</t>
  </si>
  <si>
    <t>7   Self-Rental</t>
  </si>
  <si>
    <t>8   Other</t>
  </si>
  <si>
    <t>January Rent</t>
  </si>
  <si>
    <t>Replace Kitchen Faucet</t>
  </si>
  <si>
    <t>February Rent</t>
  </si>
  <si>
    <t>Repair Rear Screen Door</t>
  </si>
  <si>
    <t>Replace Blinds in Bedroom 1</t>
  </si>
  <si>
    <t>March Rent</t>
  </si>
  <si>
    <t>April Rent</t>
  </si>
  <si>
    <t>Plumber for Bath Drain Backup</t>
  </si>
  <si>
    <t>May Rent</t>
  </si>
  <si>
    <t>Renew Rental License</t>
  </si>
  <si>
    <t>Renew Rental License - City Hall</t>
  </si>
  <si>
    <t>Leaf Bags</t>
  </si>
  <si>
    <t>Shed Repairs</t>
  </si>
  <si>
    <t>Bathroom Supplies</t>
  </si>
  <si>
    <t>Visit to Lowes</t>
  </si>
  <si>
    <t>Window Latch Replacement</t>
  </si>
  <si>
    <t>First Mortgage 2010 Interest</t>
  </si>
  <si>
    <t>Second Mortgage 2012 Interest</t>
  </si>
  <si>
    <t>SUMMARY</t>
  </si>
  <si>
    <t>525 Van Buren Ave, S.F. Ca. 94032</t>
  </si>
  <si>
    <t>Property Promotion</t>
  </si>
  <si>
    <t>Investment Property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</si>
</sst>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&quot;$&quot;#,##0.00"/>
    <numFmt numFmtId="166" formatCode="&quot;$&quot;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12"/>
      <color theme="1"/>
      <name val="Constantia"/>
      <family val="1"/>
    </font>
    <font>
      <b/>
      <sz val="11"/>
      <color theme="1"/>
      <name val="Constantia"/>
      <family val="1"/>
    </font>
    <font>
      <sz val="28"/>
      <color theme="1"/>
      <name val="Algerian"/>
      <family val="5"/>
    </font>
    <font>
      <b/>
      <sz val="28"/>
      <color theme="0"/>
      <name val="Centaur"/>
      <family val="1"/>
    </font>
    <font>
      <b/>
      <sz val="24"/>
      <color theme="1"/>
      <name val="Centaur"/>
      <family val="1"/>
    </font>
    <font>
      <b/>
      <sz val="12"/>
      <color theme="1"/>
      <name val="Tw Cen MT"/>
      <family val="2"/>
    </font>
    <font>
      <b/>
      <sz val="16"/>
      <color theme="1"/>
      <name val="Tw Cen MT"/>
      <family val="2"/>
    </font>
    <font>
      <sz val="12"/>
      <color theme="1"/>
      <name val="Tw Cen MT"/>
      <family val="2"/>
    </font>
    <font>
      <sz val="11"/>
      <color theme="0"/>
      <name val="Tw Cen MT"/>
      <family val="2"/>
    </font>
    <font>
      <b/>
      <sz val="12"/>
      <color theme="0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2"/>
      <color theme="0"/>
      <name val="Tw Cen MT"/>
      <family val="2"/>
    </font>
    <font>
      <b/>
      <sz val="12"/>
      <name val="Tw Cen MT"/>
      <family val="2"/>
    </font>
    <font>
      <sz val="12"/>
      <name val="Tw Cen MT"/>
      <family val="2"/>
    </font>
    <font>
      <sz val="14"/>
      <color theme="1"/>
      <name val="Tw Cen MT"/>
      <family val="2"/>
    </font>
    <font>
      <b/>
      <sz val="14"/>
      <color theme="1"/>
      <name val="Tw Cen MT"/>
      <family val="2"/>
    </font>
    <font>
      <b/>
      <sz val="18"/>
      <color theme="1"/>
      <name val="Tw Cen MT"/>
      <family val="2"/>
    </font>
    <font>
      <sz val="10.5"/>
      <color theme="1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5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>
        <color theme="4" tint="0.39991000294685364"/>
      </left>
      <right/>
      <top style="medium">
        <color theme="4" tint="0.39991000294685364"/>
      </top>
      <bottom/>
    </border>
    <border>
      <left/>
      <right style="medium">
        <color theme="4" tint="0.39991000294685364"/>
      </right>
      <top style="medium">
        <color theme="4" tint="0.39991000294685364"/>
      </top>
      <bottom/>
    </border>
    <border>
      <left style="medium">
        <color theme="4" tint="0.39991000294685364"/>
      </left>
      <right/>
      <top/>
      <bottom style="medium">
        <color theme="4" tint="0.39991000294685364"/>
      </bottom>
    </border>
    <border>
      <left/>
      <right style="medium">
        <color theme="4" tint="0.39991000294685364"/>
      </right>
      <top/>
      <bottom style="medium">
        <color theme="4" tint="0.3999100029468536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10" fillId="3" borderId="1" xfId="0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6" fillId="5" borderId="1" xfId="0" applyNumberFormat="1" applyFont="1" applyFill="1" applyBorder="1" applyAlignment="1">
      <alignment vertical="center"/>
    </xf>
    <xf numFmtId="0" fontId="10" fillId="3" borderId="0" xfId="0" applyFont="1" applyFill="1"/>
    <xf numFmtId="0" fontId="15" fillId="4" borderId="0" xfId="0" applyFont="1" applyFill="1"/>
    <xf numFmtId="165" fontId="16" fillId="5" borderId="0" xfId="0" applyNumberFormat="1" applyFont="1" applyFill="1"/>
    <xf numFmtId="0" fontId="16" fillId="3" borderId="0" xfId="0" applyFont="1" applyFill="1" applyAlignment="1">
      <alignment horizontal="left" indent="1"/>
    </xf>
    <xf numFmtId="165" fontId="15" fillId="4" borderId="0" xfId="0" applyNumberFormat="1" applyFont="1" applyFill="1"/>
    <xf numFmtId="0" fontId="14" fillId="6" borderId="2" xfId="0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165" fontId="17" fillId="6" borderId="2" xfId="0" applyNumberFormat="1" applyFont="1" applyFill="1" applyBorder="1" applyAlignment="1">
      <alignment vertical="center"/>
    </xf>
    <xf numFmtId="0" fontId="12" fillId="0" borderId="0" xfId="0" applyFont="1"/>
    <xf numFmtId="0" fontId="14" fillId="2" borderId="2" xfId="0" applyFont="1" applyFill="1" applyBorder="1" applyAlignment="1">
      <alignment horizontal="left" vertical="center"/>
    </xf>
    <xf numFmtId="165" fontId="14" fillId="2" borderId="2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 applyAlignment="1">
      <alignment vertical="center"/>
    </xf>
    <xf numFmtId="0" fontId="14" fillId="2" borderId="0" xfId="0" applyFont="1" applyFill="1"/>
    <xf numFmtId="0" fontId="17" fillId="2" borderId="0" xfId="0" applyFont="1" applyFill="1"/>
    <xf numFmtId="0" fontId="10" fillId="0" borderId="1" xfId="0" applyFont="1" applyBorder="1"/>
    <xf numFmtId="164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16" fillId="0" borderId="3" xfId="0" applyNumberFormat="1" applyFont="1" applyBorder="1"/>
    <xf numFmtId="164" fontId="16" fillId="0" borderId="4" xfId="0" applyNumberFormat="1" applyFont="1" applyBorder="1" applyAlignment="1">
      <alignment horizontal="left"/>
    </xf>
    <xf numFmtId="0" fontId="16" fillId="0" borderId="4" xfId="0" applyFont="1" applyBorder="1"/>
    <xf numFmtId="165" fontId="16" fillId="0" borderId="4" xfId="0" applyNumberFormat="1" applyFont="1" applyBorder="1"/>
    <xf numFmtId="0" fontId="10" fillId="0" borderId="5" xfId="0" applyFont="1" applyBorder="1"/>
    <xf numFmtId="0" fontId="12" fillId="0" borderId="5" xfId="0" applyFont="1" applyBorder="1"/>
    <xf numFmtId="165" fontId="10" fillId="0" borderId="5" xfId="0" applyNumberFormat="1" applyFont="1" applyBorder="1"/>
    <xf numFmtId="0" fontId="14" fillId="6" borderId="0" xfId="0" applyFont="1" applyFill="1"/>
    <xf numFmtId="0" fontId="17" fillId="6" borderId="0" xfId="0" applyFont="1" applyFill="1"/>
    <xf numFmtId="0" fontId="17" fillId="6" borderId="6" xfId="0" applyFont="1" applyFill="1" applyBorder="1"/>
    <xf numFmtId="166" fontId="17" fillId="6" borderId="6" xfId="0" applyNumberFormat="1" applyFont="1" applyFill="1" applyBorder="1"/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0" fontId="19" fillId="7" borderId="6" xfId="0" applyFont="1" applyFill="1" applyBorder="1"/>
    <xf numFmtId="0" fontId="19" fillId="7" borderId="7" xfId="0" applyFont="1" applyFill="1" applyBorder="1"/>
    <xf numFmtId="0" fontId="16" fillId="7" borderId="6" xfId="0" applyFont="1" applyFill="1" applyBorder="1"/>
    <xf numFmtId="165" fontId="16" fillId="7" borderId="7" xfId="0" applyNumberFormat="1" applyFont="1" applyFill="1" applyBorder="1"/>
    <xf numFmtId="0" fontId="10" fillId="0" borderId="2" xfId="0" applyFont="1" applyBorder="1"/>
    <xf numFmtId="165" fontId="10" fillId="0" borderId="2" xfId="0" applyNumberFormat="1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8" borderId="0" xfId="0" applyFont="1" applyFill="1" applyAlignment="1">
      <alignment vertical="center"/>
    </xf>
    <xf numFmtId="165" fontId="20" fillId="0" borderId="0" xfId="0" applyNumberFormat="1" applyFont="1" applyAlignment="1">
      <alignment vertical="center"/>
    </xf>
    <xf numFmtId="0" fontId="21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165" fontId="22" fillId="9" borderId="8" xfId="0" applyNumberFormat="1" applyFont="1" applyFill="1" applyBorder="1" applyAlignment="1">
      <alignment horizontal="center" vertical="center"/>
    </xf>
    <xf numFmtId="165" fontId="22" fillId="10" borderId="9" xfId="0" applyNumberFormat="1" applyFont="1" applyFill="1" applyBorder="1" applyAlignment="1">
      <alignment horizontal="center" vertical="center"/>
    </xf>
    <xf numFmtId="165" fontId="22" fillId="11" borderId="10" xfId="0" applyNumberFormat="1" applyFont="1" applyFill="1" applyBorder="1" applyAlignment="1">
      <alignment horizontal="center" vertical="center"/>
    </xf>
    <xf numFmtId="165" fontId="22" fillId="12" borderId="11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2" fillId="13" borderId="3" xfId="0" applyFont="1" applyFill="1" applyBorder="1" applyAlignment="1">
      <alignment horizontal="left"/>
    </xf>
    <xf numFmtId="0" fontId="11" fillId="13" borderId="1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9"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>
          <color rgb="FF000000"/>
        </right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>
          <color rgb="FF000000"/>
        </top>
      </border>
    </dxf>
    <dxf>
      <border>
        <top style="thin">
          <color rgb="FF000000"/>
        </top>
        <bottom style="medium">
          <color rgb="FF000000"/>
        </bottom>
      </border>
    </dxf>
    <dxf>
      <font>
        <i val="0"/>
        <u val="none"/>
        <strike val="0"/>
        <name val="Tw Cen MT"/>
      </font>
    </dxf>
    <dxf>
      <border>
        <bottom style="thin">
          <color rgb="FF000000"/>
        </bottom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/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top style="thin"/>
        <bottom style="medium"/>
      </border>
    </dxf>
    <dxf>
      <font>
        <i val="0"/>
        <u val="none"/>
        <strike val="0"/>
        <name val="Tw Cen MT"/>
      </font>
    </dxf>
    <dxf>
      <border>
        <bottom style="thin"/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fill>
        <patternFill patternType="solid">
          <bgColor theme="6" tint="0.5999900102615356"/>
        </patternFill>
      </fill>
      <border>
        <left style="hair"/>
        <right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fill>
        <patternFill patternType="solid">
          <bgColor theme="6" tint="0.5999900102615356"/>
        </patternFill>
      </fill>
      <border>
        <left style="hair"/>
        <right style="hair"/>
        <top style="hair"/>
        <bottom style="hair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 style="hair"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right style="hair">
          <color rgb="FF000000"/>
        </right>
      </border>
    </dxf>
    <dxf>
      <font>
        <i val="0"/>
        <u val="none"/>
        <strike val="0"/>
        <name val="Tw Cen MT"/>
      </font>
    </dxf>
    <dxf>
      <font>
        <i val="0"/>
        <u val="none"/>
        <strike val="0"/>
        <sz val="12"/>
        <name val="Tw Cen MT"/>
        <color auto="1"/>
      </font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5" formatCode="&quot;$&quot;#,##0.00"/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border>
        <left/>
        <right/>
        <top style="thin"/>
        <bottom style="thin"/>
      </border>
    </dxf>
    <dxf>
      <font>
        <b val="0"/>
        <i val="0"/>
        <u val="none"/>
        <strike val="0"/>
        <sz val="11"/>
        <name val="Tw Cen MT"/>
        <color theme="1"/>
        <condense val="0"/>
        <extend val="0"/>
      </font>
      <numFmt numFmtId="164" formatCode="mm/dd/yy;@"/>
      <alignment horizontal="left" vertical="bottom" textRotation="0" wrapText="1" shrinkToFit="1" readingOrder="0"/>
      <border>
        <left/>
        <right/>
        <top style="thin"/>
        <bottom style="thin"/>
      </border>
    </dxf>
    <dxf>
      <border>
        <top style="thin">
          <color rgb="FF000000"/>
        </top>
      </border>
    </dxf>
    <dxf>
      <border>
        <top style="thin">
          <color rgb="FF000000"/>
        </top>
        <bottom style="medium">
          <color rgb="FF000000"/>
        </bottom>
      </border>
    </dxf>
    <dxf>
      <font>
        <i val="0"/>
        <u val="none"/>
        <strike val="0"/>
        <name val="Tw Cen MT"/>
      </font>
    </dxf>
    <dxf>
      <border>
        <bottom style="thin">
          <color rgb="FF000000"/>
        </bottom>
      </border>
    </dxf>
    <dxf>
      <font>
        <b/>
        <i val="0"/>
        <u val="none"/>
        <strike val="0"/>
        <sz val="12"/>
        <name val="Tw Cen MT"/>
        <color theme="1"/>
        <condense val="0"/>
        <extend val="0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14</xdr:row>
      <xdr:rowOff>57150</xdr:rowOff>
    </xdr:from>
    <xdr:to>
      <xdr:col>17</xdr:col>
      <xdr:colOff>485775</xdr:colOff>
      <xdr:row>18</xdr:row>
      <xdr:rowOff>104775</xdr:rowOff>
    </xdr:to>
    <xdr:sp macro="" textlink="">
      <xdr:nvSpPr>
        <xdr:cNvPr id="2" name="Rectangular Callout 1"/>
        <xdr:cNvSpPr/>
      </xdr:nvSpPr>
      <xdr:spPr>
        <a:xfrm>
          <a:off x="14401800" y="3505200"/>
          <a:ext cx="1304925" cy="809625"/>
        </a:xfrm>
        <a:prstGeom prst="wedgeRectCallout">
          <a:avLst>
            <a:gd name="adj1" fmla="val -60933"/>
            <a:gd name="adj2" fmla="val 20859"/>
          </a:avLst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The</a:t>
          </a:r>
          <a:r>
            <a:rPr lang="en-US" sz="1050" baseline="0"/>
            <a:t> values are pulled and calculated from the month sheets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16" displayName="Table16" ref="B3:E7" totalsRowShown="0" headerRowDxfId="217" dataDxfId="215" tableBorderDxfId="214" headerRowBorderDxfId="216" totalsRowBorderDxfId="213">
  <tableColumns count="4">
    <tableColumn id="1" name="Date" dataDxfId="212"/>
    <tableColumn id="2" name="Income Category" dataDxfId="211"/>
    <tableColumn id="3" name="Amount" dataDxfId="210"/>
    <tableColumn id="4" name="Description" dataDxfId="209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2" name="Table213" displayName="Table213" ref="B11:G44" totalsRowShown="0" headerRowDxfId="136" dataDxfId="135" tableBorderDxfId="134">
  <tableColumns count="6">
    <tableColumn id="1" name="Date" dataDxfId="133"/>
    <tableColumn id="2" name="Expense Category" dataDxfId="132"/>
    <tableColumn id="3" name="Amount" dataDxfId="131"/>
    <tableColumn id="4" name="Description" dataDxfId="130"/>
    <tableColumn id="5" name="Miles Driven" dataDxfId="129"/>
    <tableColumn id="6" name="Calculated" dataDxfId="128"/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id="13" name="Table214" displayName="Table214" ref="B11:G44" totalsRowShown="0" headerRowDxfId="127" dataDxfId="126" tableBorderDxfId="125">
  <tableColumns count="6">
    <tableColumn id="1" name="Date" dataDxfId="124"/>
    <tableColumn id="2" name="Expense Category" dataDxfId="123"/>
    <tableColumn id="3" name="Amount" dataDxfId="122"/>
    <tableColumn id="4" name="Description" dataDxfId="121"/>
    <tableColumn id="5" name="Miles Driven" dataDxfId="120"/>
    <tableColumn id="6" name="Calculated" dataDxfId="119"/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4" name="Table115" displayName="Table115" ref="B3:E7" totalsRowShown="0" headerRowDxfId="118" dataDxfId="116" tableBorderDxfId="115" headerRowBorderDxfId="117" totalsRowBorderDxfId="114">
  <tableColumns count="4">
    <tableColumn id="1" name="Date" dataDxfId="113"/>
    <tableColumn id="2" name="Income Category" dataDxfId="112"/>
    <tableColumn id="3" name="Amount" dataDxfId="111"/>
    <tableColumn id="4" name="Description" dataDxfId="110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15" name="Table216" displayName="Table216" ref="B11:G44" totalsRowShown="0" headerRowDxfId="109" dataDxfId="108" tableBorderDxfId="107">
  <tableColumns count="6">
    <tableColumn id="1" name="Date" dataDxfId="106"/>
    <tableColumn id="2" name="Expense Category" dataDxfId="105"/>
    <tableColumn id="3" name="Amount" dataDxfId="104"/>
    <tableColumn id="4" name="Description" dataDxfId="103"/>
    <tableColumn id="5" name="Miles Driven" dataDxfId="102"/>
    <tableColumn id="6" name="Calculated" dataDxfId="101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16" name="Table117" displayName="Table117" ref="B3:E7" totalsRowShown="0" headerRowDxfId="100" dataDxfId="98" tableBorderDxfId="97" headerRowBorderDxfId="99" totalsRowBorderDxfId="96">
  <tableColumns count="4">
    <tableColumn id="1" name="Date" dataDxfId="95"/>
    <tableColumn id="2" name="Income Category" dataDxfId="94"/>
    <tableColumn id="3" name="Amount" dataDxfId="93"/>
    <tableColumn id="4" name="Description" dataDxfId="92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17" name="Table218" displayName="Table218" ref="B11:G44" totalsRowShown="0" headerRowDxfId="91" dataDxfId="90" tableBorderDxfId="89">
  <tableColumns count="6">
    <tableColumn id="1" name="Date" dataDxfId="88"/>
    <tableColumn id="2" name="Expense Category" dataDxfId="87"/>
    <tableColumn id="3" name="Amount" dataDxfId="86"/>
    <tableColumn id="4" name="Description" dataDxfId="85"/>
    <tableColumn id="5" name="Miles Driven" dataDxfId="84"/>
    <tableColumn id="6" name="Calculated" dataDxfId="83"/>
  </tableColumns>
  <tableStyleInfo name="TableStyleMedium11" showFirstColumn="0" showLastColumn="0" showRowStripes="1" showColumnStripes="0"/>
</table>
</file>

<file path=xl/tables/table16.xml><?xml version="1.0" encoding="utf-8"?>
<table xmlns="http://schemas.openxmlformats.org/spreadsheetml/2006/main" id="18" name="Table119" displayName="Table119" ref="B3:E7" totalsRowShown="0" headerRowDxfId="82" dataDxfId="80" tableBorderDxfId="79" headerRowBorderDxfId="81" totalsRowBorderDxfId="78">
  <tableColumns count="4">
    <tableColumn id="1" name="Date" dataDxfId="77"/>
    <tableColumn id="2" name="Income Category" dataDxfId="76"/>
    <tableColumn id="3" name="Amount" dataDxfId="75"/>
    <tableColumn id="4" name="Description" dataDxfId="74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3" name="Table14" displayName="Table14" ref="B3:E7" totalsRowShown="0" headerRowDxfId="73" dataDxfId="71" tableBorderDxfId="70" headerRowBorderDxfId="72" totalsRowBorderDxfId="69">
  <tableColumns count="4">
    <tableColumn id="1" name="Date" dataDxfId="68"/>
    <tableColumn id="2" name="Income Category" dataDxfId="67"/>
    <tableColumn id="3" name="Amount" dataDxfId="66"/>
    <tableColumn id="4" name="Description" dataDxfId="65"/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4" name="Table25" displayName="Table25" ref="B11:G44" totalsRowShown="0" headerRowDxfId="64" dataDxfId="63" tableBorderDxfId="62">
  <tableColumns count="6">
    <tableColumn id="1" name="Date" dataDxfId="61"/>
    <tableColumn id="2" name="Expense Category" dataDxfId="60"/>
    <tableColumn id="3" name="Amount" dataDxfId="59"/>
    <tableColumn id="4" name="Description" dataDxfId="58"/>
    <tableColumn id="5" name="Miles Driven" dataDxfId="57"/>
    <tableColumn id="6" name="Calculated" dataDxfId="56"/>
  </tableColumns>
  <tableStyleInfo name="TableStyleMedium11" showFirstColumn="0" showLastColumn="0" showRowStripes="1" showColumnStripes="0"/>
</table>
</file>

<file path=xl/tables/table19.xml><?xml version="1.0" encoding="utf-8"?>
<table xmlns="http://schemas.openxmlformats.org/spreadsheetml/2006/main" id="21" name="Table222" displayName="Table222" ref="B11:G44" totalsRowShown="0" headerRowDxfId="55" dataDxfId="54" tableBorderDxfId="53">
  <tableColumns count="6">
    <tableColumn id="1" name="Date" dataDxfId="52"/>
    <tableColumn id="2" name="Expense Category" dataDxfId="51"/>
    <tableColumn id="3" name="Amount" dataDxfId="50"/>
    <tableColumn id="4" name="Description" dataDxfId="49"/>
    <tableColumn id="5" name="Miles Driven" dataDxfId="48"/>
    <tableColumn id="6" name="Calculated" dataDxfId="47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B11:G44" totalsRowShown="0" headerRowDxfId="208" dataDxfId="207" tableBorderDxfId="206">
  <tableColumns count="6">
    <tableColumn id="1" name="Date" dataDxfId="205"/>
    <tableColumn id="2" name="Expense Category" dataDxfId="204"/>
    <tableColumn id="3" name="Amount" dataDxfId="203"/>
    <tableColumn id="4" name="Description" dataDxfId="202"/>
    <tableColumn id="5" name="Miles Driven" dataDxfId="201"/>
    <tableColumn id="6" name="Calculated" dataDxfId="200"/>
  </tableColumns>
  <tableStyleInfo name="TableStyleMedium11" showFirstColumn="0" showLastColumn="0" showRowStripes="1" showColumnStripes="0"/>
</table>
</file>

<file path=xl/tables/table20.xml><?xml version="1.0" encoding="utf-8"?>
<table xmlns="http://schemas.openxmlformats.org/spreadsheetml/2006/main" id="22" name="Table123" displayName="Table123" ref="B3:E7" totalsRowShown="0" headerRowDxfId="46" dataDxfId="44" tableBorderDxfId="43" headerRowBorderDxfId="45" totalsRowBorderDxfId="42">
  <tableColumns count="4">
    <tableColumn id="1" name="Date" dataDxfId="41"/>
    <tableColumn id="2" name="Income Category" dataDxfId="40"/>
    <tableColumn id="3" name="Amount" dataDxfId="39"/>
    <tableColumn id="4" name="Description" dataDxfId="38"/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23" name="Table22224" displayName="Table22224" ref="B11:G44" totalsRowShown="0" headerRowDxfId="37" dataDxfId="36" tableBorderDxfId="35">
  <tableColumns count="6">
    <tableColumn id="1" name="Date" dataDxfId="34"/>
    <tableColumn id="2" name="Expense Category" dataDxfId="33"/>
    <tableColumn id="3" name="Amount" dataDxfId="32"/>
    <tableColumn id="4" name="Description" dataDxfId="31"/>
    <tableColumn id="5" name="Miles Driven" dataDxfId="30"/>
    <tableColumn id="6" name="Calculated" dataDxfId="29"/>
  </tableColumns>
  <tableStyleInfo name="TableStyleMedium11" showFirstColumn="0" showLastColumn="0" showRowStripes="1" showColumnStripes="0"/>
</table>
</file>

<file path=xl/tables/table22.xml><?xml version="1.0" encoding="utf-8"?>
<table xmlns="http://schemas.openxmlformats.org/spreadsheetml/2006/main" id="24" name="Table12325" displayName="Table12325" ref="B3:E7" totalsRowShown="0" headerRowDxfId="28" dataDxfId="26" tableBorderDxfId="25" headerRowBorderDxfId="27" totalsRowBorderDxfId="24">
  <tableColumns count="4">
    <tableColumn id="1" name="Date" dataDxfId="23"/>
    <tableColumn id="2" name="Income Category" dataDxfId="22"/>
    <tableColumn id="3" name="Amount" dataDxfId="21"/>
    <tableColumn id="4" name="Description" dataDxfId="20"/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25" name="Table22226" displayName="Table22226" ref="B11:G44" totalsRowShown="0" headerRowDxfId="19" dataDxfId="18" tableBorderDxfId="17">
  <tableColumns count="6">
    <tableColumn id="1" name="Date" dataDxfId="16"/>
    <tableColumn id="2" name="Expense Category" dataDxfId="15"/>
    <tableColumn id="3" name="Amount" dataDxfId="14"/>
    <tableColumn id="4" name="Description" dataDxfId="13"/>
    <tableColumn id="5" name="Miles Driven" dataDxfId="12"/>
    <tableColumn id="6" name="Calculated" dataDxfId="11"/>
  </tableColumns>
  <tableStyleInfo name="TableStyleMedium11" showFirstColumn="0" showLastColumn="0" showRowStripes="1" showColumnStripes="0"/>
</table>
</file>

<file path=xl/tables/table24.xml><?xml version="1.0" encoding="utf-8"?>
<table xmlns="http://schemas.openxmlformats.org/spreadsheetml/2006/main" id="26" name="Table12327" displayName="Table12327" ref="B3:E7" totalsRowShown="0" headerRowDxfId="10" dataDxfId="8" tableBorderDxfId="7" headerRowBorderDxfId="9" totalsRowBorderDxfId="6">
  <tableColumns count="4">
    <tableColumn id="1" name="Date" dataDxfId="5"/>
    <tableColumn id="2" name="Income Category" dataDxfId="4"/>
    <tableColumn id="3" name="Amount" dataDxfId="3"/>
    <tableColumn id="4" name="Description" dataDxfId="2"/>
  </tableColumns>
  <tableStyleInfo name="TableStyleMedium23" showFirstColumn="0" showLastColumn="0" showRowStripes="1" showColumnStripes="0"/>
</table>
</file>

<file path=xl/tables/table25.xml><?xml version="1.0" encoding="utf-8"?>
<table xmlns="http://schemas.openxmlformats.org/spreadsheetml/2006/main" id="19" name="Table19" displayName="Table19" ref="B4:B7" totalsRowShown="0" headerRowDxfId="1">
  <tableColumns count="1">
    <tableColumn id="1" name="Income Category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0" name="Table20" displayName="Table20" ref="C4:C12" totalsRowShown="0" headerRowDxfId="0">
  <tableColumns count="1">
    <tableColumn id="1" name="Property Typ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B3:E7" totalsRowShown="0" headerRowDxfId="199" dataDxfId="197" tableBorderDxfId="196" headerRowBorderDxfId="198" totalsRowBorderDxfId="195">
  <tableColumns count="4">
    <tableColumn id="1" name="Date" dataDxfId="194"/>
    <tableColumn id="2" name="Income Category" dataDxfId="193"/>
    <tableColumn id="3" name="Amount" dataDxfId="192"/>
    <tableColumn id="4" name="Description" dataDxfId="191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8" name="Table29" displayName="Table29" ref="B11:G44" totalsRowShown="0" headerRowDxfId="190" dataDxfId="189" tableBorderDxfId="188">
  <tableColumns count="6">
    <tableColumn id="1" name="Date" dataDxfId="187"/>
    <tableColumn id="2" name="Expense Category" dataDxfId="186"/>
    <tableColumn id="3" name="Amount" dataDxfId="185"/>
    <tableColumn id="4" name="Description" dataDxfId="184"/>
    <tableColumn id="5" name="Miles Driven" dataDxfId="183"/>
    <tableColumn id="6" name="Calculated" dataDxfId="182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B11:G44" totalsRowShown="0" headerRowDxfId="181" dataDxfId="180" tableBorderDxfId="179">
  <tableColumns count="6">
    <tableColumn id="1" name="Date" dataDxfId="178"/>
    <tableColumn id="2" name="Expense Category" dataDxfId="177"/>
    <tableColumn id="3" name="Amount" dataDxfId="176"/>
    <tableColumn id="4" name="Description" dataDxfId="175"/>
    <tableColumn id="5" name="Miles Driven" dataDxfId="174"/>
    <tableColumn id="6" name="Calculated" dataDxfId="173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B3:E7" totalsRowShown="0" headerRowDxfId="172" dataDxfId="170" tableBorderDxfId="169" headerRowBorderDxfId="171" totalsRowBorderDxfId="168">
  <tableColumns count="4">
    <tableColumn id="1" name="Date" dataDxfId="167"/>
    <tableColumn id="2" name="Income Category" dataDxfId="166"/>
    <tableColumn id="3" name="Amount" dataDxfId="165"/>
    <tableColumn id="4" name="Description" dataDxfId="164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110" displayName="Table110" ref="B3:E7" totalsRowShown="0" headerRowDxfId="163" dataDxfId="161" tableBorderDxfId="160" headerRowBorderDxfId="162" totalsRowBorderDxfId="159">
  <tableColumns count="4">
    <tableColumn id="1" name="Date" dataDxfId="158"/>
    <tableColumn id="2" name="Income Category" dataDxfId="157"/>
    <tableColumn id="3" name="Amount" dataDxfId="156"/>
    <tableColumn id="4" name="Description" dataDxfId="155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0" name="Table211" displayName="Table211" ref="B11:G44" totalsRowShown="0" headerRowDxfId="154" dataDxfId="153" tableBorderDxfId="152">
  <tableColumns count="6">
    <tableColumn id="1" name="Date" dataDxfId="151"/>
    <tableColumn id="2" name="Expense Category" dataDxfId="150"/>
    <tableColumn id="3" name="Amount" dataDxfId="149"/>
    <tableColumn id="4" name="Description" dataDxfId="148"/>
    <tableColumn id="5" name="Miles Driven" dataDxfId="147"/>
    <tableColumn id="6" name="Calculated" dataDxfId="146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1" name="Table112" displayName="Table112" ref="B3:E7" totalsRowShown="0" headerRowDxfId="145" dataDxfId="143" tableBorderDxfId="142" headerRowBorderDxfId="144" totalsRowBorderDxfId="141">
  <tableColumns count="4">
    <tableColumn id="1" name="Date" dataDxfId="140"/>
    <tableColumn id="2" name="Income Category" dataDxfId="139"/>
    <tableColumn id="3" name="Amount" dataDxfId="138"/>
    <tableColumn id="4" name="Description" dataDxfId="137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1"/>
  <sheetViews>
    <sheetView showGridLines="0" tabSelected="1" workbookViewId="0" topLeftCell="A1">
      <selection activeCell="M4" sqref="M4:O4"/>
    </sheetView>
  </sheetViews>
  <sheetFormatPr defaultColWidth="9.140625" defaultRowHeight="15"/>
  <cols>
    <col min="1" max="1" width="5.00390625" style="0" customWidth="1"/>
    <col min="2" max="2" width="36.57421875" style="0" customWidth="1"/>
    <col min="3" max="11" width="12.421875" style="0" customWidth="1"/>
    <col min="12" max="15" width="14.140625" style="0" customWidth="1"/>
  </cols>
  <sheetData>
    <row r="1" ht="15.75" thickBot="1"/>
    <row r="2" spans="2:15" ht="36.75" thickBot="1">
      <c r="B2" s="63" t="s">
        <v>86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2:15" ht="1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ht="22.5" customHeight="1" thickBot="1">
      <c r="B4" s="58" t="s">
        <v>83</v>
      </c>
      <c r="C4" s="55"/>
      <c r="D4" s="55"/>
      <c r="E4" s="55"/>
      <c r="I4" s="66" t="s">
        <v>26</v>
      </c>
      <c r="J4" s="66"/>
      <c r="K4" s="66"/>
      <c r="L4" s="66"/>
      <c r="M4" s="68">
        <v>2015</v>
      </c>
      <c r="N4" s="68"/>
      <c r="O4" s="68"/>
      <c r="P4" s="7"/>
    </row>
    <row r="5" spans="2:16" ht="22.5" customHeight="1">
      <c r="B5" s="58"/>
      <c r="C5" s="59">
        <f>SUM(C28:O28)</f>
        <v>19276.72</v>
      </c>
      <c r="D5" s="60"/>
      <c r="E5" s="55"/>
      <c r="I5" s="66" t="s">
        <v>50</v>
      </c>
      <c r="J5" s="66"/>
      <c r="K5" s="66"/>
      <c r="L5" s="66"/>
      <c r="M5" s="67" t="s">
        <v>84</v>
      </c>
      <c r="N5" s="67"/>
      <c r="O5" s="67"/>
      <c r="P5" s="8"/>
    </row>
    <row r="6" spans="2:16" ht="22.5" customHeight="1" thickBot="1">
      <c r="B6" s="57" t="str">
        <f>IF(C5&gt;0,"Profit at the end of year","Loss at the end of year")</f>
        <v>Profit at the end of year</v>
      </c>
      <c r="C6" s="61"/>
      <c r="D6" s="62"/>
      <c r="E6" s="55"/>
      <c r="I6" s="66" t="s">
        <v>51</v>
      </c>
      <c r="J6" s="66"/>
      <c r="K6" s="66"/>
      <c r="L6" s="66"/>
      <c r="M6" s="67" t="s">
        <v>60</v>
      </c>
      <c r="N6" s="67"/>
      <c r="O6" s="67"/>
      <c r="P6" s="8"/>
    </row>
    <row r="7" spans="2:15" ht="15"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>
      <c r="B8" s="10"/>
      <c r="C8" s="11" t="s">
        <v>27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</row>
    <row r="9" spans="2:15" ht="22.5" customHeight="1">
      <c r="B9" s="13" t="s">
        <v>11</v>
      </c>
      <c r="C9" s="14">
        <f>SUM(D9:O9)</f>
        <v>34800</v>
      </c>
      <c r="D9" s="15">
        <f>January!D8</f>
        <v>2900</v>
      </c>
      <c r="E9" s="15">
        <f>February!D8</f>
        <v>2900</v>
      </c>
      <c r="F9" s="15">
        <f>March!D8</f>
        <v>2900</v>
      </c>
      <c r="G9" s="15">
        <f>April!D8</f>
        <v>2900</v>
      </c>
      <c r="H9" s="15">
        <f>May!D8</f>
        <v>2900</v>
      </c>
      <c r="I9" s="15">
        <f>June!D8</f>
        <v>2900</v>
      </c>
      <c r="J9" s="15">
        <f>July!D8</f>
        <v>2900</v>
      </c>
      <c r="K9" s="15">
        <f>August!D8</f>
        <v>2900</v>
      </c>
      <c r="L9" s="15">
        <f>September!D8</f>
        <v>2900</v>
      </c>
      <c r="M9" s="15">
        <f>October!D8</f>
        <v>2900</v>
      </c>
      <c r="N9" s="15">
        <f>November!D8</f>
        <v>2900</v>
      </c>
      <c r="O9" s="15">
        <f>December!D8</f>
        <v>2900</v>
      </c>
    </row>
    <row r="10" spans="2:15" ht="27.75" customHeight="1">
      <c r="B10" s="16" t="s">
        <v>12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5" ht="15">
      <c r="B11" s="19" t="s">
        <v>1</v>
      </c>
      <c r="C11" s="20">
        <f aca="true" t="shared" si="0" ref="C11:C25">SUM(D11:O11)</f>
        <v>6890</v>
      </c>
      <c r="D11" s="18">
        <f>SUMIF(January!$C$12:$C$44,B11,January!$D$12:$D$44)</f>
        <v>6890</v>
      </c>
      <c r="E11" s="18">
        <f>SUMIF(February!C12:C44,B11,February!D12:D44)</f>
        <v>0</v>
      </c>
      <c r="F11" s="18">
        <f>SUMIF(March!C12:C44,B11,March!D12:D44)</f>
        <v>0</v>
      </c>
      <c r="G11" s="18">
        <f>SUMIF(April!C12:C44,B11,April!D12:D44)</f>
        <v>0</v>
      </c>
      <c r="H11" s="18">
        <f>SUMIF(May!C12:C44,B11,May!D12:D44)</f>
        <v>0</v>
      </c>
      <c r="I11" s="18">
        <f>SUMIF(June!C12:C44,B11,June!D12:D44)</f>
        <v>0</v>
      </c>
      <c r="J11" s="18">
        <f>SUMIF(July!C12:C44,B11,July!D12:D44)</f>
        <v>0</v>
      </c>
      <c r="K11" s="18">
        <f>SUMIF(August!C12:C44,B11,August!D12:D44)</f>
        <v>0</v>
      </c>
      <c r="L11" s="18">
        <f>SUMIF(September!$C$12:$C$44,B11,September!$D$12:$D$44)</f>
        <v>0</v>
      </c>
      <c r="M11" s="18">
        <f>SUMIF(October!C12:C44,B11,October!D12:D44)</f>
        <v>0</v>
      </c>
      <c r="N11" s="18">
        <f>SUMIF(November!C12:C44,B11,November!D12:D44)</f>
        <v>0</v>
      </c>
      <c r="O11" s="18">
        <f>SUMIF(December!C12:C44,B11,December!D12:D44)</f>
        <v>0</v>
      </c>
    </row>
    <row r="12" spans="2:15" ht="15">
      <c r="B12" s="19" t="s">
        <v>42</v>
      </c>
      <c r="C12" s="20">
        <f t="shared" si="0"/>
        <v>59.35</v>
      </c>
      <c r="D12" s="18">
        <f>SUMIF(January!$C$12:$C$44,B12,January!$D$12:$D$44)</f>
        <v>7.14</v>
      </c>
      <c r="E12" s="18">
        <f>SUMIF(February!C12:C44,B12,February!D12:D44)</f>
        <v>10.2</v>
      </c>
      <c r="F12" s="18">
        <f>SUMIF(March!C12:C44,B12,March!D12:D44)</f>
        <v>0</v>
      </c>
      <c r="G12" s="18">
        <f>SUMIF(April!C12:C44,B12,April!D12:D44)</f>
        <v>0</v>
      </c>
      <c r="H12" s="18">
        <f>SUMIF(May!C12:C44,B12,May!D12:D44)</f>
        <v>19.38</v>
      </c>
      <c r="I12" s="18">
        <f>SUMIF(June!C12:C44,B12,June!D12:D44)</f>
        <v>0</v>
      </c>
      <c r="J12" s="18">
        <f>SUMIF(July!C12:C44,B12,July!D12:D44)</f>
        <v>5.4</v>
      </c>
      <c r="K12" s="18">
        <f>SUMIF(August!C12:C44,B12,August!D12:D44)</f>
        <v>7.77</v>
      </c>
      <c r="L12" s="18">
        <f>SUMIF(September!$C$12:$C$44,B12,September!$D$12:$D$44)</f>
        <v>5</v>
      </c>
      <c r="M12" s="18">
        <f>SUMIF(October!C12:C44,B12,October!D12:D44)</f>
        <v>0</v>
      </c>
      <c r="N12" s="18">
        <f>SUMIF(November!C12:C44,B12,November!D12:D44)</f>
        <v>4.46</v>
      </c>
      <c r="O12" s="18">
        <f>SUMIF(December!C12:C44,B12,December!D12:D44)</f>
        <v>0</v>
      </c>
    </row>
    <row r="13" spans="2:15" ht="15">
      <c r="B13" s="19" t="s">
        <v>43</v>
      </c>
      <c r="C13" s="20">
        <f t="shared" si="0"/>
        <v>60.09</v>
      </c>
      <c r="D13" s="18">
        <f>SUMIF(January!$C$12:$C$44,B13,January!$D$12:$D$44)</f>
        <v>0</v>
      </c>
      <c r="E13" s="18">
        <f>SUMIF(February!C12:C44,B13,February!D12:D44)</f>
        <v>60.09</v>
      </c>
      <c r="F13" s="18">
        <f>SUMIF(March!C12:C44,B13,March!D12:D44)</f>
        <v>0</v>
      </c>
      <c r="G13" s="18">
        <f>SUMIF(April!C12:C44,B13,April!D12:D44)</f>
        <v>0</v>
      </c>
      <c r="H13" s="18">
        <f>SUMIF(May!C12:C44,B13,May!D12:D44)</f>
        <v>0</v>
      </c>
      <c r="I13" s="18">
        <f>SUMIF(June!C12:C44,B13,June!D12:D44)</f>
        <v>0</v>
      </c>
      <c r="J13" s="18">
        <f>SUMIF(July!C12:C44,B13,July!D12:D44)</f>
        <v>0</v>
      </c>
      <c r="K13" s="18">
        <f>SUMIF(August!C12:C44,B13,August!D12:D44)</f>
        <v>0</v>
      </c>
      <c r="L13" s="18">
        <f>SUMIF(September!$C$12:$C$44,B13,September!$D$12:$D$44)</f>
        <v>0</v>
      </c>
      <c r="M13" s="18">
        <f>SUMIF(October!C12:C44,B13,October!D12:D44)</f>
        <v>0</v>
      </c>
      <c r="N13" s="18">
        <f>SUMIF(November!C12:C44,B13,November!D12:D44)</f>
        <v>0</v>
      </c>
      <c r="O13" s="18">
        <f>SUMIF(December!C12:C44,B13,December!D12:D44)</f>
        <v>0</v>
      </c>
    </row>
    <row r="14" spans="2:15" ht="15">
      <c r="B14" s="19" t="s">
        <v>6</v>
      </c>
      <c r="C14" s="20">
        <f t="shared" si="0"/>
        <v>2100</v>
      </c>
      <c r="D14" s="18">
        <f>SUMIF(January!$C$12:$C$44,B14,January!$D$12:$D$44)</f>
        <v>2100</v>
      </c>
      <c r="E14" s="18">
        <f>SUMIF(February!C12:C44,B14,February!D12:D44)</f>
        <v>0</v>
      </c>
      <c r="F14" s="18">
        <f>SUMIF(March!C12:C44,B14,March!D12:D44)</f>
        <v>0</v>
      </c>
      <c r="G14" s="18">
        <f>SUMIF(April!C12:C44,B14,April!D12:D44)</f>
        <v>0</v>
      </c>
      <c r="H14" s="18">
        <f>SUMIF(May!C12:C44,B14,May!D12:D44)</f>
        <v>0</v>
      </c>
      <c r="I14" s="18">
        <f>SUMIF(June!C12:C44,B14,June!D12:D44)</f>
        <v>0</v>
      </c>
      <c r="J14" s="18">
        <f>SUMIF(July!C12:C44,B14,July!D12:D44)</f>
        <v>0</v>
      </c>
      <c r="K14" s="18">
        <f>SUMIF(August!C12:C44,B14,August!D12:D44)</f>
        <v>0</v>
      </c>
      <c r="L14" s="18">
        <f>SUMIF(September!$C$12:$C$44,B14,September!$D$12:$D$44)</f>
        <v>0</v>
      </c>
      <c r="M14" s="18">
        <f>SUMIF(October!C12:C44,B14,October!D12:D44)</f>
        <v>0</v>
      </c>
      <c r="N14" s="18">
        <f>SUMIF(November!C12:C44,B14,November!D12:D44)</f>
        <v>0</v>
      </c>
      <c r="O14" s="18">
        <f>SUMIF(December!C12:C44,B14,December!D12:D44)</f>
        <v>0</v>
      </c>
    </row>
    <row r="15" spans="2:15" ht="15">
      <c r="B15" s="19" t="s">
        <v>0</v>
      </c>
      <c r="C15" s="20">
        <f t="shared" si="0"/>
        <v>1047</v>
      </c>
      <c r="D15" s="18">
        <f>SUMIF(January!$C$12:$C$44,B15,January!$D$12:$D$44)</f>
        <v>0</v>
      </c>
      <c r="E15" s="18">
        <f>SUMIF(February!C12:C44,B15,February!D12:D44)</f>
        <v>0</v>
      </c>
      <c r="F15" s="18">
        <f>SUMIF(March!C12:C44,B15,March!D12:D44)</f>
        <v>0</v>
      </c>
      <c r="G15" s="18">
        <f>SUMIF(April!C12:C44,B15,April!D12:D44)</f>
        <v>0</v>
      </c>
      <c r="H15" s="18">
        <f>SUMIF(May!C12:C44,B15,May!D12:D44)</f>
        <v>0</v>
      </c>
      <c r="I15" s="18">
        <f>SUMIF(June!C12:C44,B15,June!D12:D44)</f>
        <v>1047</v>
      </c>
      <c r="J15" s="18">
        <f>SUMIF(July!C12:C44,B15,July!D12:D44)</f>
        <v>0</v>
      </c>
      <c r="K15" s="18">
        <f>SUMIF(August!C12:C44,B15,August!D12:D44)</f>
        <v>0</v>
      </c>
      <c r="L15" s="18">
        <f>SUMIF(September!$C$12:$C$44,B15,September!$D$12:$D$44)</f>
        <v>0</v>
      </c>
      <c r="M15" s="18">
        <f>SUMIF(October!C12:C44,B15,October!D12:D44)</f>
        <v>0</v>
      </c>
      <c r="N15" s="18">
        <f>SUMIF(November!C12:C44,B15,November!D12:D44)</f>
        <v>0</v>
      </c>
      <c r="O15" s="18">
        <f>SUMIF(December!C12:C44,B15,December!D12:D44)</f>
        <v>0</v>
      </c>
    </row>
    <row r="16" spans="2:15" ht="15">
      <c r="B16" s="19" t="s">
        <v>44</v>
      </c>
      <c r="C16" s="20">
        <f t="shared" si="0"/>
        <v>178.03</v>
      </c>
      <c r="D16" s="18">
        <f>SUMIF(January!$C$12:$C$44,B16,January!$D$12:$D$44)</f>
        <v>0</v>
      </c>
      <c r="E16" s="18">
        <f>SUMIF(February!C12:C44,B16,February!D12:D44)</f>
        <v>0</v>
      </c>
      <c r="F16" s="18">
        <f>SUMIF(March!C12:C44,B16,March!D12:D44)</f>
        <v>0</v>
      </c>
      <c r="G16" s="18">
        <f>SUMIF(April!C12:C44,B16,April!D12:D44)</f>
        <v>0</v>
      </c>
      <c r="H16" s="18">
        <f>SUMIF(May!C12:C44,B16,May!D12:D44)</f>
        <v>178.03</v>
      </c>
      <c r="I16" s="18">
        <f>SUMIF(June!C12:C44,B16,June!D12:D44)</f>
        <v>0</v>
      </c>
      <c r="J16" s="18">
        <f>SUMIF(July!C12:C44,B16,July!D12:D44)</f>
        <v>0</v>
      </c>
      <c r="K16" s="18">
        <f>SUMIF(August!C12:C44,B16,August!D12:D44)</f>
        <v>0</v>
      </c>
      <c r="L16" s="18">
        <f>SUMIF(September!$C$12:$C$44,B16,September!$D$12:$D$44)</f>
        <v>0</v>
      </c>
      <c r="M16" s="18">
        <f>SUMIF(October!C12:C44,B16,October!D12:D44)</f>
        <v>0</v>
      </c>
      <c r="N16" s="18">
        <f>SUMIF(November!C12:C44,B16,November!D12:D44)</f>
        <v>0</v>
      </c>
      <c r="O16" s="18">
        <f>SUMIF(December!C12:C44,B16,December!D12:D44)</f>
        <v>0</v>
      </c>
    </row>
    <row r="17" spans="2:15" ht="15">
      <c r="B17" s="19" t="s">
        <v>2</v>
      </c>
      <c r="C17" s="20">
        <f t="shared" si="0"/>
        <v>0</v>
      </c>
      <c r="D17" s="18">
        <f>SUMIF(January!$C$12:$C$44,B17,January!$D$12:$D$44)</f>
        <v>0</v>
      </c>
      <c r="E17" s="18">
        <f>SUMIF(February!C12:C44,B17,February!D12:D44)</f>
        <v>0</v>
      </c>
      <c r="F17" s="18">
        <f>SUMIF(March!C12:C44,B17,March!D12:D44)</f>
        <v>0</v>
      </c>
      <c r="G17" s="18">
        <f>SUMIF(April!C12:C44,B17,April!D12:D44)</f>
        <v>0</v>
      </c>
      <c r="H17" s="18">
        <f>SUMIF(May!C12:C44,B17,May!D12:D44)</f>
        <v>0</v>
      </c>
      <c r="I17" s="18">
        <f>SUMIF(June!C12:C44,B17,June!D12:D44)</f>
        <v>0</v>
      </c>
      <c r="J17" s="18">
        <f>SUMIF(July!C12:C44,B17,July!D12:D44)</f>
        <v>0</v>
      </c>
      <c r="K17" s="18">
        <f>SUMIF(August!C12:C44,B17,August!D12:D44)</f>
        <v>0</v>
      </c>
      <c r="L17" s="18">
        <f>SUMIF(September!$C$12:$C$44,B17,September!$D$12:$D$44)</f>
        <v>0</v>
      </c>
      <c r="M17" s="18">
        <f>SUMIF(October!C12:C44,B17,October!D12:D44)</f>
        <v>0</v>
      </c>
      <c r="N17" s="18">
        <f>SUMIF(November!C12:C44,B17,November!D12:D44)</f>
        <v>0</v>
      </c>
      <c r="O17" s="18">
        <f>SUMIF(December!C12:C44,B17,December!D12:D44)</f>
        <v>0</v>
      </c>
    </row>
    <row r="18" spans="2:15" ht="15">
      <c r="B18" s="19" t="s">
        <v>3</v>
      </c>
      <c r="C18" s="20">
        <f t="shared" si="0"/>
        <v>13134.6</v>
      </c>
      <c r="D18" s="18">
        <f>SUMIF(January!$C$12:$C$44,B18,January!$D$12:$D$44)</f>
        <v>0</v>
      </c>
      <c r="E18" s="18">
        <f>SUMIF(February!C12:C44,B18,February!D12:D44)</f>
        <v>0</v>
      </c>
      <c r="F18" s="18">
        <f>SUMIF(March!C12:C44,B18,March!D12:D44)</f>
        <v>0</v>
      </c>
      <c r="G18" s="18">
        <f>SUMIF(April!C12:C44,B18,April!D12:D44)</f>
        <v>0</v>
      </c>
      <c r="H18" s="18">
        <f>SUMIF(May!C12:C44,B18,May!D12:D44)</f>
        <v>0</v>
      </c>
      <c r="I18" s="18">
        <f>SUMIF(June!C12:C44,B18,June!D12:D44)</f>
        <v>0</v>
      </c>
      <c r="J18" s="18">
        <f>SUMIF(July!C12:C44,B18,July!D12:D44)</f>
        <v>0</v>
      </c>
      <c r="K18" s="18">
        <f>SUMIF(August!C12:C44,B18,August!D12:D44)</f>
        <v>0</v>
      </c>
      <c r="L18" s="18">
        <f>SUMIF(September!$C$12:$C$44,B18,September!$D$12:$D$44)</f>
        <v>0</v>
      </c>
      <c r="M18" s="18">
        <f>SUMIF(October!C12:C44,B18,October!D12:D44)</f>
        <v>0</v>
      </c>
      <c r="N18" s="18">
        <f>SUMIF(November!C12:C44,B18,November!D12:D44)</f>
        <v>0</v>
      </c>
      <c r="O18" s="18">
        <f>SUMIF(December!C12:C44,B18,December!D12:D44)</f>
        <v>13134.6</v>
      </c>
    </row>
    <row r="19" spans="2:15" ht="15">
      <c r="B19" s="19" t="s">
        <v>4</v>
      </c>
      <c r="C19" s="20">
        <f t="shared" si="0"/>
        <v>0</v>
      </c>
      <c r="D19" s="18">
        <f>SUMIF(January!$C$12:$C$44,B19,January!$D$12:$D$44)</f>
        <v>0</v>
      </c>
      <c r="E19" s="18">
        <f>SUMIF(February!C12:C44,B19,February!D12:D44)</f>
        <v>0</v>
      </c>
      <c r="F19" s="18">
        <f>SUMIF(March!C12:C44,B19,March!D12:D44)</f>
        <v>0</v>
      </c>
      <c r="G19" s="18">
        <f>SUMIF(April!C12:C44,B19,April!D12:D44)</f>
        <v>0</v>
      </c>
      <c r="H19" s="18">
        <f>SUMIF(May!C12:C44,B19,May!D12:D44)</f>
        <v>0</v>
      </c>
      <c r="I19" s="18">
        <f>SUMIF(June!C12:C44,B19,June!D12:D44)</f>
        <v>0</v>
      </c>
      <c r="J19" s="18">
        <f>SUMIF(July!C12:C44,B19,July!D12:D44)</f>
        <v>0</v>
      </c>
      <c r="K19" s="18">
        <f>SUMIF(August!C12:C44,B19,August!D12:D44)</f>
        <v>0</v>
      </c>
      <c r="L19" s="18">
        <f>SUMIF(September!$C$12:$C$44,B19,September!$D$12:$D$44)</f>
        <v>0</v>
      </c>
      <c r="M19" s="18">
        <f>SUMIF(October!C12:C44,B19,October!D12:D44)</f>
        <v>0</v>
      </c>
      <c r="N19" s="18">
        <f>SUMIF(November!C12:C44,B19,November!D12:D44)</f>
        <v>0</v>
      </c>
      <c r="O19" s="18">
        <f>SUMIF(December!C12:C44,B19,December!D12:D44)</f>
        <v>0</v>
      </c>
    </row>
    <row r="20" spans="2:15" ht="15">
      <c r="B20" s="19" t="s">
        <v>45</v>
      </c>
      <c r="C20" s="20">
        <f t="shared" si="0"/>
        <v>1435.5900000000001</v>
      </c>
      <c r="D20" s="18">
        <f>SUMIF(January!$C$12:$C$44,B20,January!$D$12:$D$44)</f>
        <v>52.82</v>
      </c>
      <c r="E20" s="18">
        <f>SUMIF(February!C12:C44,B20,February!D12:D44)</f>
        <v>135.66</v>
      </c>
      <c r="F20" s="18">
        <f>SUMIF(March!C12:C44,B20,March!D12:D44)</f>
        <v>0</v>
      </c>
      <c r="G20" s="18">
        <f>SUMIF(April!C12:C44,B20,April!D12:D44)</f>
        <v>301</v>
      </c>
      <c r="H20" s="18">
        <f>SUMIF(May!C12:C44,B20,May!D12:D44)</f>
        <v>0</v>
      </c>
      <c r="I20" s="18">
        <f>SUMIF(June!C12:C44,B20,June!D12:D44)</f>
        <v>0</v>
      </c>
      <c r="J20" s="18">
        <f>SUMIF(July!C12:C44,B20,July!D12:D44)</f>
        <v>146</v>
      </c>
      <c r="K20" s="18">
        <f>SUMIF(August!C12:C44,B20,August!D12:D44)</f>
        <v>54.87</v>
      </c>
      <c r="L20" s="18">
        <f>SUMIF(September!$C$12:$C$44,B20,September!$D$12:$D$44)</f>
        <v>0</v>
      </c>
      <c r="M20" s="18">
        <f>SUMIF(October!C12:C44,B20,October!D12:D44)</f>
        <v>0</v>
      </c>
      <c r="N20" s="18">
        <f>SUMIF(November!C12:C44,B20,November!D12:D44)</f>
        <v>745.24</v>
      </c>
      <c r="O20" s="18">
        <f>SUMIF(December!C12:C44,B20,December!D12:D44)</f>
        <v>0</v>
      </c>
    </row>
    <row r="21" spans="2:15" ht="15">
      <c r="B21" s="19" t="s">
        <v>46</v>
      </c>
      <c r="C21" s="20">
        <f t="shared" si="0"/>
        <v>256.98</v>
      </c>
      <c r="D21" s="18">
        <f>SUMIF(January!$C$12:$C$44,B21,January!$D$12:$D$44)</f>
        <v>0</v>
      </c>
      <c r="E21" s="18">
        <f>SUMIF(February!C12:C44,B21,February!D12:D44)</f>
        <v>0</v>
      </c>
      <c r="F21" s="18">
        <f>SUMIF(March!C12:C44,B21,March!D12:D44)</f>
        <v>0</v>
      </c>
      <c r="G21" s="18">
        <f>SUMIF(April!C12:C44,B21,April!D12:D44)</f>
        <v>0</v>
      </c>
      <c r="H21" s="18">
        <f>SUMIF(May!C12:C44,B21,May!D12:D44)</f>
        <v>0</v>
      </c>
      <c r="I21" s="18">
        <f>SUMIF(June!C12:C44,B21,June!D12:D44)</f>
        <v>0</v>
      </c>
      <c r="J21" s="18">
        <f>SUMIF(July!C12:C44,B21,July!D12:D44)</f>
        <v>240</v>
      </c>
      <c r="K21" s="18">
        <f>SUMIF(August!C12:C44,B21,August!D12:D44)</f>
        <v>0</v>
      </c>
      <c r="L21" s="18">
        <f>SUMIF(September!$C$12:$C$44,B21,September!$D$12:$D$44)</f>
        <v>0</v>
      </c>
      <c r="M21" s="18">
        <f>SUMIF(October!C12:C44,B21,October!D12:D44)</f>
        <v>0</v>
      </c>
      <c r="N21" s="18">
        <f>SUMIF(November!C12:C44,B21,November!D12:D44)</f>
        <v>16.98</v>
      </c>
      <c r="O21" s="18">
        <f>SUMIF(December!C12:C44,B21,December!D12:D44)</f>
        <v>0</v>
      </c>
    </row>
    <row r="22" spans="2:15" ht="15">
      <c r="B22" s="19" t="s">
        <v>47</v>
      </c>
      <c r="C22" s="20">
        <f t="shared" si="0"/>
        <v>0</v>
      </c>
      <c r="D22" s="18">
        <f>SUMIF(January!$C$12:$C$44,B22,January!$D$12:$D$44)</f>
        <v>0</v>
      </c>
      <c r="E22" s="18">
        <f>SUMIF(February!C12:C44,B22,February!D12:D44)</f>
        <v>0</v>
      </c>
      <c r="F22" s="18">
        <f>SUMIF(March!C12:C44,B22,March!D12:D44)</f>
        <v>0</v>
      </c>
      <c r="G22" s="18">
        <f>SUMIF(April!C12:C44,B22,April!D12:D44)</f>
        <v>0</v>
      </c>
      <c r="H22" s="18">
        <f>SUMIF(May!C12:C44,B22,May!D12:D44)</f>
        <v>0</v>
      </c>
      <c r="I22" s="18">
        <f>SUMIF(June!C12:C44,B22,June!D12:D44)</f>
        <v>0</v>
      </c>
      <c r="J22" s="18">
        <f>SUMIF(July!C12:C44,B22,July!D12:D44)</f>
        <v>0</v>
      </c>
      <c r="K22" s="18">
        <f>SUMIF(August!C12:C44,B22,August!D12:D44)</f>
        <v>0</v>
      </c>
      <c r="L22" s="18">
        <f>SUMIF(September!$C$12:$C$44,B22,September!$D$12:$D$44)</f>
        <v>0</v>
      </c>
      <c r="M22" s="18">
        <f>SUMIF(October!C12:C44,B22,October!D12:D44)</f>
        <v>0</v>
      </c>
      <c r="N22" s="18">
        <f>SUMIF(November!C12:C44,B22,November!D12:D44)</f>
        <v>0</v>
      </c>
      <c r="O22" s="18">
        <f>SUMIF(December!C12:C44,B22,December!D12:D44)</f>
        <v>0</v>
      </c>
    </row>
    <row r="23" spans="2:15" ht="15">
      <c r="B23" s="19" t="s">
        <v>10</v>
      </c>
      <c r="C23" s="20">
        <f t="shared" si="0"/>
        <v>0</v>
      </c>
      <c r="D23" s="18">
        <f>SUMIF(January!$C$12:$C$44,B23,January!$D$12:$D$44)</f>
        <v>0</v>
      </c>
      <c r="E23" s="18">
        <f>SUMIF(February!C12:C44,B23,February!D12:D44)</f>
        <v>0</v>
      </c>
      <c r="F23" s="18">
        <f>SUMIF(March!C12:C44,B23,March!D12:D44)</f>
        <v>0</v>
      </c>
      <c r="G23" s="18">
        <f>SUMIF(April!C12:C44,B23,April!D12:D44)</f>
        <v>0</v>
      </c>
      <c r="H23" s="18">
        <f>SUMIF(May!C12:C44,B23,May!D12:D44)</f>
        <v>0</v>
      </c>
      <c r="I23" s="18">
        <f>SUMIF(June!C12:C44,B23,June!D12:D44)</f>
        <v>0</v>
      </c>
      <c r="J23" s="18">
        <f>SUMIF(July!C12:C44,B23,July!D12:D44)</f>
        <v>0</v>
      </c>
      <c r="K23" s="18">
        <f>SUMIF(August!C12:C44,B23,August!D12:D44)</f>
        <v>0</v>
      </c>
      <c r="L23" s="18">
        <f>SUMIF(September!$C$12:$C$44,B23,September!$D$12:$D$44)</f>
        <v>0</v>
      </c>
      <c r="M23" s="18">
        <f>SUMIF(October!C12:C44,B23,October!D12:D44)</f>
        <v>0</v>
      </c>
      <c r="N23" s="18">
        <f>SUMIF(November!C12:C44,B23,November!D12:D44)</f>
        <v>0</v>
      </c>
      <c r="O23" s="18">
        <f>SUMIF(December!C12:C44,B23,December!D12:D44)</f>
        <v>0</v>
      </c>
    </row>
    <row r="24" spans="2:15" ht="15">
      <c r="B24" s="19" t="s">
        <v>48</v>
      </c>
      <c r="C24" s="20">
        <f t="shared" si="0"/>
        <v>0</v>
      </c>
      <c r="D24" s="18">
        <f>SUMIF(January!$C$12:$C$44,B24,January!$D$12:$D$44)</f>
        <v>0</v>
      </c>
      <c r="E24" s="18">
        <f>SUMIF(February!C12:C44,B24,February!D12:D44)</f>
        <v>0</v>
      </c>
      <c r="F24" s="18">
        <f>SUMIF(March!C12:C44,B24,March!D12:D44)</f>
        <v>0</v>
      </c>
      <c r="G24" s="18">
        <f>SUMIF(April!C12:C44,B24,April!D12:D44)</f>
        <v>0</v>
      </c>
      <c r="H24" s="18">
        <f>SUMIF(May!C12:C44,B24,May!D12:D44)</f>
        <v>0</v>
      </c>
      <c r="I24" s="18">
        <f>SUMIF(June!C12:C44,B24,June!D12:D44)</f>
        <v>0</v>
      </c>
      <c r="J24" s="18">
        <f>SUMIF(July!C12:C44,B24,July!D12:D44)</f>
        <v>0</v>
      </c>
      <c r="K24" s="18">
        <f>SUMIF(August!C12:C44,B24,August!D12:D44)</f>
        <v>0</v>
      </c>
      <c r="L24" s="18">
        <f>SUMIF(September!$C$12:$C$44,B24,September!$D$12:$D$44)</f>
        <v>0</v>
      </c>
      <c r="M24" s="18">
        <f>SUMIF(October!C12:C44,B24,October!D12:D44)</f>
        <v>0</v>
      </c>
      <c r="N24" s="18">
        <f>SUMIF(November!C12:C44,B24,November!D12:D44)</f>
        <v>0</v>
      </c>
      <c r="O24" s="18">
        <f>SUMIF(December!C12:C44,B24,December!D12:D44)</f>
        <v>0</v>
      </c>
    </row>
    <row r="25" spans="2:15" ht="15.75" thickBot="1">
      <c r="B25" s="19" t="s">
        <v>5</v>
      </c>
      <c r="C25" s="20">
        <f t="shared" si="0"/>
        <v>0</v>
      </c>
      <c r="D25" s="18">
        <f>SUMIF(January!$C$12:$C$44,B25,January!$D$12:$D$44)</f>
        <v>0</v>
      </c>
      <c r="E25" s="18">
        <f>SUMIF(February!C12:C44,B25,February!D12:D44)</f>
        <v>0</v>
      </c>
      <c r="F25" s="18">
        <f>SUMIF(March!C12:C44,B25,March!D12:D44)</f>
        <v>0</v>
      </c>
      <c r="G25" s="18">
        <f>SUMIF(April!C12:C44,B25,April!D12:D44)</f>
        <v>0</v>
      </c>
      <c r="H25" s="18">
        <f>SUMIF(May!C12:C44,B25,May!D12:D44)</f>
        <v>0</v>
      </c>
      <c r="I25" s="18">
        <f>SUMIF(June!C12:C44,B25,June!D12:D44)</f>
        <v>0</v>
      </c>
      <c r="J25" s="18">
        <f>SUMIF(July!C12:C44,B25,July!D12:D44)</f>
        <v>0</v>
      </c>
      <c r="K25" s="18">
        <f>SUMIF(August!C12:C44,B25,August!D12:D44)</f>
        <v>0</v>
      </c>
      <c r="L25" s="18">
        <f>SUMIF(September!$C$12:$C$44,B25,September!$D$12:$D$44)</f>
        <v>0</v>
      </c>
      <c r="M25" s="18">
        <f>SUMIF(October!C12:C44,B25,October!D12:D44)</f>
        <v>0</v>
      </c>
      <c r="N25" s="18">
        <f>SUMIF(November!C12:C44,B25,November!D12:D44)</f>
        <v>0</v>
      </c>
      <c r="O25" s="18">
        <f>SUMIF(December!C12:C44,B25,December!D12:D44)</f>
        <v>0</v>
      </c>
    </row>
    <row r="26" spans="2:15" ht="20.25" customHeight="1" thickBot="1">
      <c r="B26" s="21" t="s">
        <v>13</v>
      </c>
      <c r="C26" s="22">
        <f>SUM(D26:O26)</f>
        <v>25161.64</v>
      </c>
      <c r="D26" s="23">
        <f>SUM(D11:D25)</f>
        <v>9049.96</v>
      </c>
      <c r="E26" s="23">
        <f>SUM(E11:E25)</f>
        <v>205.95</v>
      </c>
      <c r="F26" s="23">
        <f>SUM(F11:F25)</f>
        <v>0</v>
      </c>
      <c r="G26" s="23">
        <f>SUM(G11:G25)</f>
        <v>301</v>
      </c>
      <c r="H26" s="23">
        <f aca="true" t="shared" si="1" ref="H26:O26">SUM(H11:H25)</f>
        <v>197.41</v>
      </c>
      <c r="I26" s="23">
        <f t="shared" si="1"/>
        <v>1047</v>
      </c>
      <c r="J26" s="23">
        <f t="shared" si="1"/>
        <v>391.4</v>
      </c>
      <c r="K26" s="23">
        <f t="shared" si="1"/>
        <v>62.64</v>
      </c>
      <c r="L26" s="23">
        <f t="shared" si="1"/>
        <v>5</v>
      </c>
      <c r="M26" s="23">
        <f t="shared" si="1"/>
        <v>0</v>
      </c>
      <c r="N26" s="23">
        <f t="shared" si="1"/>
        <v>766.6800000000001</v>
      </c>
      <c r="O26" s="23">
        <f t="shared" si="1"/>
        <v>13134.6</v>
      </c>
    </row>
    <row r="27" spans="2:15" ht="16.5" thickBo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ht="20.25" customHeight="1" thickBot="1">
      <c r="B28" s="25" t="s">
        <v>28</v>
      </c>
      <c r="C28" s="26">
        <f>SUM(D28:O28)</f>
        <v>9638.359999999999</v>
      </c>
      <c r="D28" s="27">
        <f aca="true" t="shared" si="2" ref="D28:O28">D9-D26</f>
        <v>-6149.959999999999</v>
      </c>
      <c r="E28" s="27">
        <f t="shared" si="2"/>
        <v>2694.05</v>
      </c>
      <c r="F28" s="27">
        <f t="shared" si="2"/>
        <v>2900</v>
      </c>
      <c r="G28" s="27">
        <f t="shared" si="2"/>
        <v>2599</v>
      </c>
      <c r="H28" s="27">
        <f t="shared" si="2"/>
        <v>2702.59</v>
      </c>
      <c r="I28" s="27">
        <f t="shared" si="2"/>
        <v>1853</v>
      </c>
      <c r="J28" s="27">
        <f t="shared" si="2"/>
        <v>2508.6</v>
      </c>
      <c r="K28" s="27">
        <f t="shared" si="2"/>
        <v>2837.36</v>
      </c>
      <c r="L28" s="27">
        <f t="shared" si="2"/>
        <v>2895</v>
      </c>
      <c r="M28" s="27">
        <f t="shared" si="2"/>
        <v>2900</v>
      </c>
      <c r="N28" s="27">
        <f t="shared" si="2"/>
        <v>2133.3199999999997</v>
      </c>
      <c r="O28" s="27">
        <f t="shared" si="2"/>
        <v>-10234.6</v>
      </c>
    </row>
    <row r="30" ht="15" customHeight="1">
      <c r="D30" s="56"/>
    </row>
    <row r="31" spans="3:4" ht="15" customHeight="1">
      <c r="C31" s="56"/>
      <c r="D31" s="56"/>
    </row>
  </sheetData>
  <mergeCells count="9">
    <mergeCell ref="B4:B5"/>
    <mergeCell ref="C5:D6"/>
    <mergeCell ref="B2:O2"/>
    <mergeCell ref="I6:L6"/>
    <mergeCell ref="I5:L5"/>
    <mergeCell ref="I4:L4"/>
    <mergeCell ref="M6:O6"/>
    <mergeCell ref="M5:O5"/>
    <mergeCell ref="M4:O4"/>
  </mergeCells>
  <conditionalFormatting sqref="C5:D6">
    <cfRule type="cellIs" priority="1" dxfId="218" operator="lessThan">
      <formula>0</formula>
    </cfRule>
  </conditionalFormatting>
  <dataValidations count="1">
    <dataValidation type="list" allowBlank="1" showInputMessage="1" showErrorMessage="1" sqref="M6">
      <formula1>Property_Type</formula1>
    </dataValidation>
  </dataValidations>
  <printOptions/>
  <pageMargins left="0.5" right="0.5" top="1" bottom="1" header="0.3" footer="0.3"/>
  <pageSetup fitToHeight="1" fitToWidth="1" horizontalDpi="600" verticalDpi="600" orientation="landscape" scale="71" r:id="rId3"/>
  <headerFooter>
    <oddHeader>&amp;L&amp;G</oddHeader>
    <oddFooter>&amp;Lwww.FastBusinessPlans.com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8.421875" style="52" customWidth="1"/>
    <col min="3" max="3" width="24.140625" style="52" customWidth="1"/>
    <col min="4" max="4" width="13.00390625" style="52" customWidth="1"/>
    <col min="5" max="5" width="34.8515625" style="52" customWidth="1"/>
    <col min="6" max="6" width="19.7109375" style="52" customWidth="1"/>
    <col min="7" max="7" width="14.8515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42249</v>
      </c>
      <c r="C4" s="32" t="s">
        <v>9</v>
      </c>
      <c r="D4" s="33">
        <v>2900</v>
      </c>
      <c r="E4" s="32" t="s">
        <v>70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f>SUM(D4:D7)</f>
        <v>2900</v>
      </c>
      <c r="E8" s="38"/>
      <c r="F8" s="24"/>
      <c r="G8" s="24"/>
    </row>
    <row r="9" spans="2:7" ht="21" customHeight="1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42248</v>
      </c>
      <c r="C12" s="31" t="s">
        <v>42</v>
      </c>
      <c r="D12" s="33">
        <v>5</v>
      </c>
      <c r="E12" s="32" t="s">
        <v>35</v>
      </c>
      <c r="F12" s="48">
        <v>10</v>
      </c>
      <c r="G12" s="49">
        <f>G10*F12</f>
        <v>2</v>
      </c>
    </row>
    <row r="13" spans="2:7" ht="15">
      <c r="B13" s="31"/>
      <c r="C13" s="31"/>
      <c r="D13" s="33"/>
      <c r="E13" s="32"/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5</v>
      </c>
      <c r="E45" s="50"/>
      <c r="F45" s="24"/>
      <c r="G45" s="24"/>
    </row>
    <row r="46" spans="2:7" ht="15.75">
      <c r="B46" s="54"/>
      <c r="C46" s="24"/>
      <c r="D46" s="24"/>
      <c r="E46" s="24"/>
      <c r="F46" s="24"/>
      <c r="G46" s="24"/>
    </row>
    <row r="47" spans="2:7" ht="15.75">
      <c r="B47" s="24"/>
      <c r="C47" s="24"/>
      <c r="D47" s="24"/>
      <c r="E47" s="24"/>
      <c r="F47" s="24"/>
      <c r="G47" s="24"/>
    </row>
  </sheetData>
  <mergeCells count="1">
    <mergeCell ref="F9:G9"/>
  </mergeCells>
  <dataValidations count="2">
    <dataValidation type="list" allowBlank="1" showInputMessage="1" showErrorMessage="1" sqref="C12:C44">
      <formula1>Expenses</formula1>
    </dataValidation>
    <dataValidation type="list" allowBlank="1" showInputMessage="1" showErrorMessage="1" sqref="C4:C7">
      <formula1>Income_Category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customWidth="1"/>
    <col min="4" max="4" width="12.57421875" style="0" customWidth="1"/>
    <col min="5" max="5" width="34.8515625" style="0" customWidth="1"/>
    <col min="6" max="6" width="17.57421875" style="0" customWidth="1"/>
    <col min="7" max="7" width="13.00390625" style="0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42645</v>
      </c>
      <c r="C4" s="32" t="s">
        <v>9</v>
      </c>
      <c r="D4" s="33">
        <v>2900</v>
      </c>
      <c r="E4" s="32" t="s">
        <v>38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f>SUM(D4:D7)</f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/>
      <c r="C12" s="31"/>
      <c r="D12" s="33"/>
      <c r="E12" s="32"/>
      <c r="F12" s="48"/>
      <c r="G12" s="49">
        <f>G10*F12</f>
        <v>0</v>
      </c>
    </row>
    <row r="13" spans="2:7" ht="15">
      <c r="B13" s="31"/>
      <c r="C13" s="31"/>
      <c r="D13" s="33"/>
      <c r="E13" s="32"/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.7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0</v>
      </c>
      <c r="E45" s="50"/>
      <c r="F45" s="24"/>
      <c r="G45" s="24"/>
    </row>
    <row r="46" ht="15">
      <c r="B46" s="2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&amp;LOctober Rental Income and Expenses</oddHeader>
    <oddFooter>&amp;Lwww.FastBusinessPlans.com</oddFooter>
  </headerFooter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4.140625" style="52" customWidth="1"/>
    <col min="4" max="4" width="11.2812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42310</v>
      </c>
      <c r="C4" s="32" t="s">
        <v>9</v>
      </c>
      <c r="D4" s="33">
        <v>2900</v>
      </c>
      <c r="E4" s="32" t="s">
        <v>37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42316</v>
      </c>
      <c r="C12" s="31" t="s">
        <v>46</v>
      </c>
      <c r="D12" s="33">
        <v>16.98</v>
      </c>
      <c r="E12" s="32" t="s">
        <v>76</v>
      </c>
      <c r="F12" s="48"/>
      <c r="G12" s="49">
        <f>G10*F12</f>
        <v>0</v>
      </c>
    </row>
    <row r="13" spans="2:7" ht="15">
      <c r="B13" s="31">
        <v>42316</v>
      </c>
      <c r="C13" s="31" t="s">
        <v>42</v>
      </c>
      <c r="D13" s="33">
        <v>4.46</v>
      </c>
      <c r="E13" s="32" t="s">
        <v>35</v>
      </c>
      <c r="F13" s="48"/>
      <c r="G13" s="49">
        <f>G10*F13</f>
        <v>0</v>
      </c>
    </row>
    <row r="14" spans="2:7" ht="15">
      <c r="B14" s="31">
        <v>42318</v>
      </c>
      <c r="C14" s="31" t="s">
        <v>45</v>
      </c>
      <c r="D14" s="33">
        <v>745.24</v>
      </c>
      <c r="E14" s="32" t="s">
        <v>77</v>
      </c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766.6800000000001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&amp;LNovember Rental Income and Expenses</oddHeader>
    <oddFooter>&amp;Lwww.FastBusinessPlans.com</oddFooter>
  </headerFooter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4.140625" style="52" customWidth="1"/>
    <col min="4" max="4" width="12.710937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42341</v>
      </c>
      <c r="C4" s="32" t="s">
        <v>9</v>
      </c>
      <c r="D4" s="33">
        <v>2900</v>
      </c>
      <c r="E4" s="32" t="s">
        <v>36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42369</v>
      </c>
      <c r="C12" s="31" t="s">
        <v>3</v>
      </c>
      <c r="D12" s="33">
        <v>9547.24</v>
      </c>
      <c r="E12" s="32" t="s">
        <v>81</v>
      </c>
      <c r="F12" s="48"/>
      <c r="G12" s="49">
        <f>G10*F12</f>
        <v>0</v>
      </c>
    </row>
    <row r="13" spans="2:7" ht="15">
      <c r="B13" s="31">
        <v>42369</v>
      </c>
      <c r="C13" s="31" t="s">
        <v>3</v>
      </c>
      <c r="D13" s="33">
        <v>3587.36</v>
      </c>
      <c r="E13" s="32" t="s">
        <v>82</v>
      </c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13134.6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&amp;LDecember Rental Income and Expenses</oddHeader>
    <oddFooter>&amp;Lwww.FastBusinessPlans.com</oddFooter>
  </headerFooter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showGridLines="0" workbookViewId="0" topLeftCell="A1">
      <selection activeCell="B4" sqref="B4"/>
    </sheetView>
  </sheetViews>
  <sheetFormatPr defaultColWidth="9.140625" defaultRowHeight="15"/>
  <cols>
    <col min="2" max="2" width="18.00390625" style="0" customWidth="1"/>
    <col min="3" max="3" width="29.421875" style="0" customWidth="1"/>
  </cols>
  <sheetData>
    <row r="4" spans="2:3" ht="15">
      <c r="B4" s="1" t="s">
        <v>8</v>
      </c>
      <c r="C4" s="1" t="s">
        <v>49</v>
      </c>
    </row>
    <row r="5" spans="2:3" ht="15">
      <c r="B5" t="s">
        <v>9</v>
      </c>
      <c r="C5" t="s">
        <v>57</v>
      </c>
    </row>
    <row r="6" spans="2:3" ht="15">
      <c r="B6" t="s">
        <v>10</v>
      </c>
      <c r="C6" t="s">
        <v>58</v>
      </c>
    </row>
    <row r="7" spans="2:3" ht="15">
      <c r="B7" t="s">
        <v>5</v>
      </c>
      <c r="C7" t="s">
        <v>59</v>
      </c>
    </row>
    <row r="8" ht="15">
      <c r="C8" t="s">
        <v>60</v>
      </c>
    </row>
    <row r="9" ht="15">
      <c r="C9" t="s">
        <v>61</v>
      </c>
    </row>
    <row r="10" ht="15">
      <c r="C10" t="s">
        <v>62</v>
      </c>
    </row>
    <row r="11" ht="15">
      <c r="C11" t="s">
        <v>63</v>
      </c>
    </row>
    <row r="12" ht="15">
      <c r="C12" t="s">
        <v>64</v>
      </c>
    </row>
  </sheetData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E15" sqref="E15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" width="24.140625" style="0" customWidth="1"/>
    <col min="4" max="4" width="13.00390625" style="0" customWidth="1"/>
    <col min="5" max="5" width="34.8515625" style="0" customWidth="1"/>
    <col min="6" max="6" width="19.7109375" style="0" customWidth="1"/>
    <col min="7" max="7" width="14.8515625" style="0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42005</v>
      </c>
      <c r="C4" s="32" t="s">
        <v>9</v>
      </c>
      <c r="D4" s="33">
        <v>2900</v>
      </c>
      <c r="E4" s="32" t="s">
        <v>65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f>SUM(D4:D7)</f>
        <v>2900</v>
      </c>
      <c r="E8" s="38"/>
      <c r="F8" s="24"/>
      <c r="G8" s="24"/>
    </row>
    <row r="9" spans="2:7" ht="21" customHeight="1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42009</v>
      </c>
      <c r="C12" s="31" t="s">
        <v>6</v>
      </c>
      <c r="D12" s="33">
        <v>2100</v>
      </c>
      <c r="E12" s="32" t="s">
        <v>54</v>
      </c>
      <c r="F12" s="48"/>
      <c r="G12" s="49">
        <f>G10*F12</f>
        <v>0</v>
      </c>
    </row>
    <row r="13" spans="2:7" ht="15">
      <c r="B13" s="31">
        <v>42028</v>
      </c>
      <c r="C13" s="31" t="s">
        <v>45</v>
      </c>
      <c r="D13" s="33">
        <v>52.82</v>
      </c>
      <c r="E13" s="32" t="s">
        <v>66</v>
      </c>
      <c r="F13" s="48"/>
      <c r="G13" s="49">
        <f>G10*F13</f>
        <v>0</v>
      </c>
    </row>
    <row r="14" spans="2:7" ht="15">
      <c r="B14" s="31">
        <v>42029</v>
      </c>
      <c r="C14" s="31" t="s">
        <v>42</v>
      </c>
      <c r="D14" s="33">
        <v>7.14</v>
      </c>
      <c r="E14" s="32" t="s">
        <v>35</v>
      </c>
      <c r="F14" s="48">
        <v>14</v>
      </c>
      <c r="G14" s="49">
        <f>G10*F14</f>
        <v>2.8000000000000003</v>
      </c>
    </row>
    <row r="15" spans="2:7" ht="15">
      <c r="B15" s="31">
        <v>42030</v>
      </c>
      <c r="C15" s="31" t="s">
        <v>1</v>
      </c>
      <c r="D15" s="33">
        <v>6890</v>
      </c>
      <c r="E15" s="32" t="s">
        <v>85</v>
      </c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.7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9049.96</v>
      </c>
      <c r="E45" s="50"/>
      <c r="F45" s="24"/>
      <c r="G45" s="24"/>
    </row>
    <row r="46" spans="2:7" ht="15.75">
      <c r="B46" s="9"/>
      <c r="C46" s="5"/>
      <c r="D46" s="5"/>
      <c r="E46" s="5"/>
      <c r="F46" s="5"/>
      <c r="G46" s="5"/>
    </row>
    <row r="47" spans="2:7" ht="15.75">
      <c r="B47" s="5"/>
      <c r="C47" s="5"/>
      <c r="D47" s="5"/>
      <c r="E47" s="5"/>
      <c r="F47" s="5"/>
      <c r="G47" s="5"/>
    </row>
  </sheetData>
  <mergeCells count="1">
    <mergeCell ref="F9:G9"/>
  </mergeCells>
  <dataValidations count="2">
    <dataValidation type="list" allowBlank="1" showInputMessage="1" showErrorMessage="1" sqref="C12:C44">
      <formula1>Expenses</formula1>
    </dataValidation>
    <dataValidation type="list" allowBlank="1" showInputMessage="1" showErrorMessage="1" sqref="C4:C7">
      <formula1>Income_Category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8.57421875" style="52" customWidth="1"/>
    <col min="4" max="4" width="13.14062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42036</v>
      </c>
      <c r="C4" s="32" t="s">
        <v>9</v>
      </c>
      <c r="D4" s="33">
        <v>2900</v>
      </c>
      <c r="E4" s="32" t="s">
        <v>67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42048</v>
      </c>
      <c r="C12" s="31" t="s">
        <v>45</v>
      </c>
      <c r="D12" s="33">
        <v>135.66</v>
      </c>
      <c r="E12" s="32" t="s">
        <v>68</v>
      </c>
      <c r="F12" s="48"/>
      <c r="G12" s="49">
        <f>G10*F12</f>
        <v>0</v>
      </c>
    </row>
    <row r="13" spans="2:7" ht="15">
      <c r="B13" s="31">
        <v>42052</v>
      </c>
      <c r="C13" s="31" t="s">
        <v>42</v>
      </c>
      <c r="D13" s="33">
        <v>5.1</v>
      </c>
      <c r="E13" s="32" t="s">
        <v>35</v>
      </c>
      <c r="F13" s="48">
        <v>15</v>
      </c>
      <c r="G13" s="49">
        <f>G10*F13</f>
        <v>3</v>
      </c>
    </row>
    <row r="14" spans="2:7" ht="15">
      <c r="B14" s="31">
        <v>42053</v>
      </c>
      <c r="C14" s="31" t="s">
        <v>43</v>
      </c>
      <c r="D14" s="33">
        <v>60.09</v>
      </c>
      <c r="E14" s="32" t="s">
        <v>69</v>
      </c>
      <c r="F14" s="48"/>
      <c r="G14" s="49">
        <f>G10*F14</f>
        <v>0</v>
      </c>
    </row>
    <row r="15" spans="2:7" ht="15">
      <c r="B15" s="31">
        <v>42063</v>
      </c>
      <c r="C15" s="31" t="s">
        <v>42</v>
      </c>
      <c r="D15" s="33">
        <v>5.1</v>
      </c>
      <c r="E15" s="32" t="s">
        <v>35</v>
      </c>
      <c r="F15" s="48">
        <v>15</v>
      </c>
      <c r="G15" s="49">
        <f>G10*F15</f>
        <v>3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205.95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&amp;LFebruary Rental Income and Expenses</oddHeader>
    <oddFooter>&amp;Lwww.FastBusinessPlans.com</oddFooter>
  </headerFooter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8.421875" style="52" customWidth="1"/>
    <col min="3" max="3" width="24.140625" style="52" customWidth="1"/>
    <col min="4" max="4" width="13.00390625" style="52" customWidth="1"/>
    <col min="5" max="5" width="34.8515625" style="52" customWidth="1"/>
    <col min="6" max="6" width="19.7109375" style="52" customWidth="1"/>
    <col min="7" max="7" width="14.8515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42065</v>
      </c>
      <c r="C4" s="32" t="s">
        <v>9</v>
      </c>
      <c r="D4" s="33">
        <v>2900</v>
      </c>
      <c r="E4" s="32" t="s">
        <v>70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f>SUM(D4:D7)</f>
        <v>2900</v>
      </c>
      <c r="E8" s="38"/>
      <c r="F8" s="24"/>
      <c r="G8" s="24"/>
    </row>
    <row r="9" spans="2:7" ht="21" customHeight="1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/>
      <c r="C12" s="31"/>
      <c r="D12" s="33"/>
      <c r="E12" s="32"/>
      <c r="F12" s="48"/>
      <c r="G12" s="49">
        <f>G10*F12</f>
        <v>0</v>
      </c>
    </row>
    <row r="13" spans="2:7" ht="15">
      <c r="B13" s="31"/>
      <c r="C13" s="31"/>
      <c r="D13" s="33"/>
      <c r="E13" s="32"/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0</v>
      </c>
      <c r="E45" s="50"/>
      <c r="F45" s="24"/>
      <c r="G45" s="24"/>
    </row>
    <row r="46" spans="2:7" ht="15.75">
      <c r="B46" s="54"/>
      <c r="C46" s="24"/>
      <c r="D46" s="24"/>
      <c r="E46" s="24"/>
      <c r="F46" s="24"/>
      <c r="G46" s="24"/>
    </row>
    <row r="47" spans="2:7" ht="15.75">
      <c r="B47" s="24"/>
      <c r="C47" s="24"/>
      <c r="D47" s="24"/>
      <c r="E47" s="24"/>
      <c r="F47" s="24"/>
      <c r="G47" s="24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&amp;LMarch Rental Income and Expenses</oddHeader>
    <oddFooter>&amp;Lwww.FastBusinessPlans.com</oddFooter>
  </headerFooter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4.140625" style="52" customWidth="1"/>
    <col min="4" max="4" width="11.2812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42095</v>
      </c>
      <c r="C4" s="32" t="s">
        <v>9</v>
      </c>
      <c r="D4" s="33">
        <v>2900</v>
      </c>
      <c r="E4" s="32" t="s">
        <v>71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42110</v>
      </c>
      <c r="C12" s="31" t="s">
        <v>45</v>
      </c>
      <c r="D12" s="33">
        <v>301</v>
      </c>
      <c r="E12" s="32" t="s">
        <v>72</v>
      </c>
      <c r="F12" s="48"/>
      <c r="G12" s="49">
        <f>G10*F12</f>
        <v>0</v>
      </c>
    </row>
    <row r="13" spans="2:7" ht="15">
      <c r="B13" s="31"/>
      <c r="C13" s="31"/>
      <c r="D13" s="33"/>
      <c r="E13" s="32"/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301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&amp;LApril Rental Income and Expenses</oddHeader>
    <oddFooter>&amp;Lwww.FastBusinessPlans.com</oddFooter>
  </headerFooter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34.7109375" style="52" customWidth="1"/>
    <col min="4" max="4" width="12.710937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42127</v>
      </c>
      <c r="C4" s="32" t="s">
        <v>9</v>
      </c>
      <c r="D4" s="33">
        <v>2900</v>
      </c>
      <c r="E4" s="32" t="s">
        <v>73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42127</v>
      </c>
      <c r="C12" s="31" t="s">
        <v>44</v>
      </c>
      <c r="D12" s="33">
        <v>178.03</v>
      </c>
      <c r="E12" s="32" t="s">
        <v>74</v>
      </c>
      <c r="F12" s="48"/>
      <c r="G12" s="49">
        <f>G10*F12</f>
        <v>0</v>
      </c>
    </row>
    <row r="13" spans="2:7" ht="15">
      <c r="B13" s="31">
        <v>42129</v>
      </c>
      <c r="C13" s="31" t="s">
        <v>42</v>
      </c>
      <c r="D13" s="33">
        <v>19.38</v>
      </c>
      <c r="E13" s="32" t="s">
        <v>75</v>
      </c>
      <c r="F13" s="48">
        <v>38</v>
      </c>
      <c r="G13" s="49">
        <f>G10*F13</f>
        <v>7.6000000000000005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197.41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&amp;LMay Rental Income and Expenses</oddHeader>
    <oddFooter>&amp;Lwww.FastBusinessPlans.com</oddFooter>
  </headerFooter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4.140625" style="52" customWidth="1"/>
    <col min="4" max="4" width="12.7109375" style="52" customWidth="1"/>
    <col min="5" max="5" width="34.8515625" style="52" customWidth="1"/>
    <col min="6" max="6" width="17.57421875" style="52" customWidth="1"/>
    <col min="7" max="7" width="14.281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42156</v>
      </c>
      <c r="C4" s="32" t="s">
        <v>9</v>
      </c>
      <c r="D4" s="33">
        <v>2900</v>
      </c>
      <c r="E4" s="32" t="s">
        <v>41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42165</v>
      </c>
      <c r="C12" s="31" t="s">
        <v>0</v>
      </c>
      <c r="D12" s="33">
        <v>1047</v>
      </c>
      <c r="E12" s="32" t="s">
        <v>55</v>
      </c>
      <c r="F12" s="48"/>
      <c r="G12" s="49">
        <f>G10*F12</f>
        <v>0</v>
      </c>
    </row>
    <row r="13" spans="2:7" ht="15">
      <c r="B13" s="31"/>
      <c r="C13" s="31"/>
      <c r="D13" s="33"/>
      <c r="E13" s="32"/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1047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&amp;LJune Rental Income and Expenses</oddHeader>
    <oddFooter>&amp;Lwww.FastBusinessPlans.com</oddFooter>
  </headerFooter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7.00390625" style="52" customWidth="1"/>
    <col min="4" max="4" width="13.28125" style="52" customWidth="1"/>
    <col min="5" max="5" width="34.8515625" style="52" customWidth="1"/>
    <col min="6" max="6" width="17.57421875" style="52" customWidth="1"/>
    <col min="7" max="7" width="14.42187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42187</v>
      </c>
      <c r="C4" s="32" t="s">
        <v>9</v>
      </c>
      <c r="D4" s="33">
        <v>2900</v>
      </c>
      <c r="E4" s="32" t="s">
        <v>40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42189</v>
      </c>
      <c r="C12" s="31" t="s">
        <v>45</v>
      </c>
      <c r="D12" s="33">
        <v>146</v>
      </c>
      <c r="E12" s="32" t="s">
        <v>56</v>
      </c>
      <c r="F12" s="48"/>
      <c r="G12" s="49">
        <f>G10*F12</f>
        <v>0</v>
      </c>
    </row>
    <row r="13" spans="2:7" ht="15">
      <c r="B13" s="31">
        <v>42190</v>
      </c>
      <c r="C13" s="31" t="s">
        <v>46</v>
      </c>
      <c r="D13" s="33">
        <v>240</v>
      </c>
      <c r="E13" s="32" t="s">
        <v>78</v>
      </c>
      <c r="F13" s="48">
        <v>8</v>
      </c>
      <c r="G13" s="49">
        <f>G10*F13</f>
        <v>1.6</v>
      </c>
    </row>
    <row r="14" spans="2:7" ht="15">
      <c r="B14" s="31">
        <v>42190</v>
      </c>
      <c r="C14" s="31" t="s">
        <v>42</v>
      </c>
      <c r="D14" s="33">
        <v>5.4</v>
      </c>
      <c r="E14" s="32" t="s">
        <v>79</v>
      </c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391.4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&amp;LJuly Rental Income and Expenses</oddHeader>
    <oddFooter>&amp;Lwww.FastBusinessPlans.com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workbookViewId="0" topLeftCell="A1">
      <selection activeCell="B4" sqref="B4"/>
    </sheetView>
  </sheetViews>
  <sheetFormatPr defaultColWidth="9.140625" defaultRowHeight="15"/>
  <cols>
    <col min="1" max="1" width="4.57421875" style="52" customWidth="1"/>
    <col min="2" max="2" width="11.140625" style="52" customWidth="1"/>
    <col min="3" max="3" width="24.140625" style="52" customWidth="1"/>
    <col min="4" max="4" width="12.7109375" style="52" customWidth="1"/>
    <col min="5" max="5" width="34.8515625" style="52" customWidth="1"/>
    <col min="6" max="6" width="17.57421875" style="52" customWidth="1"/>
    <col min="7" max="7" width="13.00390625" style="52" customWidth="1"/>
    <col min="8" max="16384" width="9.140625" style="52" customWidth="1"/>
  </cols>
  <sheetData>
    <row r="2" spans="2:7" ht="15.75">
      <c r="B2" s="28" t="s">
        <v>11</v>
      </c>
      <c r="C2" s="29"/>
      <c r="D2" s="29"/>
      <c r="E2" s="29"/>
      <c r="F2" s="24"/>
      <c r="G2" s="24"/>
    </row>
    <row r="3" spans="2:7" ht="15.75">
      <c r="B3" s="30" t="s">
        <v>29</v>
      </c>
      <c r="C3" s="30" t="s">
        <v>8</v>
      </c>
      <c r="D3" s="30" t="s">
        <v>30</v>
      </c>
      <c r="E3" s="30" t="s">
        <v>31</v>
      </c>
      <c r="F3" s="24"/>
      <c r="G3" s="24"/>
    </row>
    <row r="4" spans="2:7" ht="15.75">
      <c r="B4" s="31">
        <v>42219</v>
      </c>
      <c r="C4" s="32" t="s">
        <v>9</v>
      </c>
      <c r="D4" s="33">
        <v>2900</v>
      </c>
      <c r="E4" s="32" t="s">
        <v>39</v>
      </c>
      <c r="F4" s="24"/>
      <c r="G4" s="24"/>
    </row>
    <row r="5" spans="2:7" ht="15.75">
      <c r="B5" s="31"/>
      <c r="C5" s="32"/>
      <c r="D5" s="33"/>
      <c r="E5" s="32"/>
      <c r="F5" s="24"/>
      <c r="G5" s="24"/>
    </row>
    <row r="6" spans="2:7" ht="15.75">
      <c r="B6" s="31"/>
      <c r="C6" s="32"/>
      <c r="D6" s="33"/>
      <c r="E6" s="32"/>
      <c r="F6" s="24"/>
      <c r="G6" s="24"/>
    </row>
    <row r="7" spans="2:7" ht="15.75">
      <c r="B7" s="34"/>
      <c r="C7" s="35"/>
      <c r="D7" s="36"/>
      <c r="E7" s="35"/>
      <c r="F7" s="24"/>
      <c r="G7" s="24"/>
    </row>
    <row r="8" spans="2:7" ht="16.5" thickBot="1">
      <c r="B8" s="37" t="s">
        <v>34</v>
      </c>
      <c r="C8" s="38"/>
      <c r="D8" s="39">
        <v>2900</v>
      </c>
      <c r="E8" s="38"/>
      <c r="F8" s="24"/>
      <c r="G8" s="24"/>
    </row>
    <row r="9" spans="2:7" ht="15.75">
      <c r="B9" s="24"/>
      <c r="C9" s="24"/>
      <c r="D9" s="24"/>
      <c r="E9" s="24"/>
      <c r="F9" s="69" t="s">
        <v>53</v>
      </c>
      <c r="G9" s="69"/>
    </row>
    <row r="10" spans="2:7" ht="15.75">
      <c r="B10" s="40" t="s">
        <v>12</v>
      </c>
      <c r="C10" s="41"/>
      <c r="D10" s="41"/>
      <c r="E10" s="41"/>
      <c r="F10" s="42" t="s">
        <v>33</v>
      </c>
      <c r="G10" s="43">
        <v>0.2</v>
      </c>
    </row>
    <row r="11" spans="2:7" ht="15.75">
      <c r="B11" s="44" t="s">
        <v>29</v>
      </c>
      <c r="C11" s="45" t="s">
        <v>7</v>
      </c>
      <c r="D11" s="44" t="s">
        <v>30</v>
      </c>
      <c r="E11" s="44" t="s">
        <v>31</v>
      </c>
      <c r="F11" s="46" t="s">
        <v>32</v>
      </c>
      <c r="G11" s="47" t="s">
        <v>52</v>
      </c>
    </row>
    <row r="12" spans="2:7" ht="15">
      <c r="B12" s="31">
        <v>42225</v>
      </c>
      <c r="C12" s="31" t="s">
        <v>45</v>
      </c>
      <c r="D12" s="33">
        <v>54.87</v>
      </c>
      <c r="E12" s="32" t="s">
        <v>80</v>
      </c>
      <c r="F12" s="48">
        <v>14</v>
      </c>
      <c r="G12" s="49">
        <f>G10*F12</f>
        <v>2.8000000000000003</v>
      </c>
    </row>
    <row r="13" spans="2:7" ht="15">
      <c r="B13" s="31">
        <v>42225</v>
      </c>
      <c r="C13" s="31" t="s">
        <v>42</v>
      </c>
      <c r="D13" s="33">
        <v>7.77</v>
      </c>
      <c r="E13" s="32" t="s">
        <v>35</v>
      </c>
      <c r="F13" s="48"/>
      <c r="G13" s="49">
        <f>G10*F13</f>
        <v>0</v>
      </c>
    </row>
    <row r="14" spans="2:7" ht="15">
      <c r="B14" s="31"/>
      <c r="C14" s="31"/>
      <c r="D14" s="33"/>
      <c r="E14" s="32"/>
      <c r="F14" s="48"/>
      <c r="G14" s="49">
        <f>G10*F14</f>
        <v>0</v>
      </c>
    </row>
    <row r="15" spans="2:7" ht="15">
      <c r="B15" s="31"/>
      <c r="C15" s="31"/>
      <c r="D15" s="33"/>
      <c r="E15" s="32"/>
      <c r="F15" s="48"/>
      <c r="G15" s="49">
        <f>G10*F15</f>
        <v>0</v>
      </c>
    </row>
    <row r="16" spans="2:7" ht="15">
      <c r="B16" s="31"/>
      <c r="C16" s="31"/>
      <c r="D16" s="33"/>
      <c r="E16" s="32"/>
      <c r="F16" s="48"/>
      <c r="G16" s="49">
        <f>G10*F16</f>
        <v>0</v>
      </c>
    </row>
    <row r="17" spans="2:7" ht="15">
      <c r="B17" s="31"/>
      <c r="C17" s="31"/>
      <c r="D17" s="33"/>
      <c r="E17" s="32"/>
      <c r="F17" s="48"/>
      <c r="G17" s="49">
        <f>G10*F17</f>
        <v>0</v>
      </c>
    </row>
    <row r="18" spans="2:7" ht="15">
      <c r="B18" s="31"/>
      <c r="C18" s="31"/>
      <c r="D18" s="33"/>
      <c r="E18" s="32"/>
      <c r="F18" s="48"/>
      <c r="G18" s="49">
        <f>G10*F18</f>
        <v>0</v>
      </c>
    </row>
    <row r="19" spans="2:7" ht="15">
      <c r="B19" s="31"/>
      <c r="C19" s="31"/>
      <c r="D19" s="33"/>
      <c r="E19" s="32"/>
      <c r="F19" s="48"/>
      <c r="G19" s="49">
        <f>G10*F19</f>
        <v>0</v>
      </c>
    </row>
    <row r="20" spans="2:7" ht="15">
      <c r="B20" s="31"/>
      <c r="C20" s="31"/>
      <c r="D20" s="33"/>
      <c r="E20" s="32"/>
      <c r="F20" s="48"/>
      <c r="G20" s="49">
        <f>G10*F20</f>
        <v>0</v>
      </c>
    </row>
    <row r="21" spans="2:7" ht="15">
      <c r="B21" s="31"/>
      <c r="C21" s="31"/>
      <c r="D21" s="33"/>
      <c r="E21" s="32"/>
      <c r="F21" s="48"/>
      <c r="G21" s="49">
        <f>G10*F21</f>
        <v>0</v>
      </c>
    </row>
    <row r="22" spans="2:7" ht="15">
      <c r="B22" s="31"/>
      <c r="C22" s="31"/>
      <c r="D22" s="33"/>
      <c r="E22" s="32"/>
      <c r="F22" s="48"/>
      <c r="G22" s="49">
        <f>G10*F22</f>
        <v>0</v>
      </c>
    </row>
    <row r="23" spans="2:7" ht="15">
      <c r="B23" s="31"/>
      <c r="C23" s="31"/>
      <c r="D23" s="33"/>
      <c r="E23" s="32"/>
      <c r="F23" s="48"/>
      <c r="G23" s="49">
        <f>G10*F23</f>
        <v>0</v>
      </c>
    </row>
    <row r="24" spans="2:7" ht="15">
      <c r="B24" s="31"/>
      <c r="C24" s="31"/>
      <c r="D24" s="33"/>
      <c r="E24" s="32"/>
      <c r="F24" s="48"/>
      <c r="G24" s="49">
        <f>G10*F24</f>
        <v>0</v>
      </c>
    </row>
    <row r="25" spans="2:7" ht="15">
      <c r="B25" s="31"/>
      <c r="C25" s="31"/>
      <c r="D25" s="33"/>
      <c r="E25" s="32"/>
      <c r="F25" s="48"/>
      <c r="G25" s="49">
        <f>G10*F25</f>
        <v>0</v>
      </c>
    </row>
    <row r="26" spans="2:7" ht="15">
      <c r="B26" s="31"/>
      <c r="C26" s="31"/>
      <c r="D26" s="33"/>
      <c r="E26" s="32"/>
      <c r="F26" s="48"/>
      <c r="G26" s="49">
        <f>G10*F26</f>
        <v>0</v>
      </c>
    </row>
    <row r="27" spans="2:7" ht="15">
      <c r="B27" s="31"/>
      <c r="C27" s="31"/>
      <c r="D27" s="33"/>
      <c r="E27" s="32"/>
      <c r="F27" s="48"/>
      <c r="G27" s="49">
        <f>G10*F27</f>
        <v>0</v>
      </c>
    </row>
    <row r="28" spans="2:7" ht="15">
      <c r="B28" s="31"/>
      <c r="C28" s="31"/>
      <c r="D28" s="33"/>
      <c r="E28" s="32"/>
      <c r="F28" s="48"/>
      <c r="G28" s="49">
        <f>G10*F28</f>
        <v>0</v>
      </c>
    </row>
    <row r="29" spans="2:7" ht="15">
      <c r="B29" s="31"/>
      <c r="C29" s="31"/>
      <c r="D29" s="33"/>
      <c r="E29" s="32"/>
      <c r="F29" s="48"/>
      <c r="G29" s="49">
        <f>G10*F29</f>
        <v>0</v>
      </c>
    </row>
    <row r="30" spans="2:7" ht="15">
      <c r="B30" s="31"/>
      <c r="C30" s="31"/>
      <c r="D30" s="33"/>
      <c r="E30" s="32"/>
      <c r="F30" s="48"/>
      <c r="G30" s="49">
        <f>G10*F30</f>
        <v>0</v>
      </c>
    </row>
    <row r="31" spans="2:7" ht="15">
      <c r="B31" s="31"/>
      <c r="C31" s="31"/>
      <c r="D31" s="33"/>
      <c r="E31" s="32"/>
      <c r="F31" s="48"/>
      <c r="G31" s="49">
        <f>G10*F31</f>
        <v>0</v>
      </c>
    </row>
    <row r="32" spans="2:7" ht="15">
      <c r="B32" s="31"/>
      <c r="C32" s="31"/>
      <c r="D32" s="33"/>
      <c r="E32" s="32"/>
      <c r="F32" s="48"/>
      <c r="G32" s="49">
        <f>G10*F32</f>
        <v>0</v>
      </c>
    </row>
    <row r="33" spans="2:7" ht="15">
      <c r="B33" s="31"/>
      <c r="C33" s="31"/>
      <c r="D33" s="33"/>
      <c r="E33" s="32"/>
      <c r="F33" s="48"/>
      <c r="G33" s="49">
        <f>G10*F33</f>
        <v>0</v>
      </c>
    </row>
    <row r="34" spans="2:7" ht="15">
      <c r="B34" s="31"/>
      <c r="C34" s="31"/>
      <c r="D34" s="33"/>
      <c r="E34" s="32"/>
      <c r="F34" s="48"/>
      <c r="G34" s="49">
        <f>G10*F34</f>
        <v>0</v>
      </c>
    </row>
    <row r="35" spans="2:7" ht="15">
      <c r="B35" s="31"/>
      <c r="C35" s="31"/>
      <c r="D35" s="33"/>
      <c r="E35" s="32"/>
      <c r="F35" s="48"/>
      <c r="G35" s="49">
        <f>G10*F35</f>
        <v>0</v>
      </c>
    </row>
    <row r="36" spans="2:7" ht="15">
      <c r="B36" s="31"/>
      <c r="C36" s="31"/>
      <c r="D36" s="33"/>
      <c r="E36" s="32"/>
      <c r="F36" s="48"/>
      <c r="G36" s="49">
        <f>G10*F36</f>
        <v>0</v>
      </c>
    </row>
    <row r="37" spans="2:7" ht="15">
      <c r="B37" s="31"/>
      <c r="C37" s="31"/>
      <c r="D37" s="33"/>
      <c r="E37" s="32"/>
      <c r="F37" s="48"/>
      <c r="G37" s="49">
        <f>G10*F37</f>
        <v>0</v>
      </c>
    </row>
    <row r="38" spans="2:7" ht="15">
      <c r="B38" s="31"/>
      <c r="C38" s="31"/>
      <c r="D38" s="33"/>
      <c r="E38" s="32"/>
      <c r="F38" s="48"/>
      <c r="G38" s="49">
        <f>G10*F38</f>
        <v>0</v>
      </c>
    </row>
    <row r="39" spans="2:7" ht="15">
      <c r="B39" s="31"/>
      <c r="C39" s="31"/>
      <c r="D39" s="33"/>
      <c r="E39" s="32"/>
      <c r="F39" s="48"/>
      <c r="G39" s="49">
        <f>G10*F39</f>
        <v>0</v>
      </c>
    </row>
    <row r="40" spans="2:7" ht="15">
      <c r="B40" s="31"/>
      <c r="C40" s="31"/>
      <c r="D40" s="33"/>
      <c r="E40" s="32"/>
      <c r="F40" s="48"/>
      <c r="G40" s="49">
        <f>G10*F40</f>
        <v>0</v>
      </c>
    </row>
    <row r="41" spans="2:7" ht="15">
      <c r="B41" s="31"/>
      <c r="C41" s="31"/>
      <c r="D41" s="33"/>
      <c r="E41" s="32"/>
      <c r="F41" s="48"/>
      <c r="G41" s="49">
        <f>G10*F41</f>
        <v>0</v>
      </c>
    </row>
    <row r="42" spans="2:7" ht="15">
      <c r="B42" s="31"/>
      <c r="C42" s="31"/>
      <c r="D42" s="33"/>
      <c r="E42" s="32"/>
      <c r="F42" s="48"/>
      <c r="G42" s="49">
        <f>G10*F42</f>
        <v>0</v>
      </c>
    </row>
    <row r="43" spans="2:7" ht="15">
      <c r="B43" s="31"/>
      <c r="C43" s="31"/>
      <c r="D43" s="33"/>
      <c r="E43" s="32"/>
      <c r="F43" s="48"/>
      <c r="G43" s="49">
        <f>G10*F43</f>
        <v>0</v>
      </c>
    </row>
    <row r="44" spans="2:7" ht="15" thickBot="1">
      <c r="B44" s="34"/>
      <c r="C44" s="34"/>
      <c r="D44" s="36"/>
      <c r="E44" s="35"/>
      <c r="F44" s="48"/>
      <c r="G44" s="49">
        <f>G10*F44</f>
        <v>0</v>
      </c>
    </row>
    <row r="45" spans="2:7" ht="16.5" thickBot="1">
      <c r="B45" s="50" t="s">
        <v>13</v>
      </c>
      <c r="C45" s="50"/>
      <c r="D45" s="51">
        <f>SUM(D12:D44)</f>
        <v>62.64</v>
      </c>
      <c r="E45" s="50"/>
      <c r="F45" s="24"/>
      <c r="G45" s="24"/>
    </row>
    <row r="46" ht="15">
      <c r="B46" s="53"/>
    </row>
  </sheetData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horizontalDpi="600" verticalDpi="600" orientation="portrait" r:id="rId3"/>
  <headerFooter>
    <oddHeader>&amp;LAugust Rental Income and Expenses</oddHeader>
    <oddFooter>&amp;Lwww.FastBusinessPlans.com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2012-01-01T15:19:25Z</cp:lastPrinted>
  <dcterms:created xsi:type="dcterms:W3CDTF">2011-12-29T13:51:15Z</dcterms:created>
  <dcterms:modified xsi:type="dcterms:W3CDTF">2016-08-23T22:58:58Z</dcterms:modified>
  <cp:category/>
  <cp:version/>
  <cp:contentType/>
  <cp:contentStatus/>
</cp:coreProperties>
</file>